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6.xml" ContentType="application/vnd.openxmlformats-officedocument.drawing+xml"/>
  <Override PartName="/xl/charts/chart14.xml" ContentType="application/vnd.openxmlformats-officedocument.drawingml.chart+xml"/>
  <Override PartName="/xl/drawings/drawing7.xml" ContentType="application/vnd.openxmlformats-officedocument.drawing+xml"/>
  <Override PartName="/xl/charts/chart15.xml" ContentType="application/vnd.openxmlformats-officedocument.drawingml.chart+xml"/>
  <Override PartName="/xl/drawings/drawing8.xml" ContentType="application/vnd.openxmlformats-officedocument.drawing+xml"/>
  <Override PartName="/xl/charts/chart16.xml" ContentType="application/vnd.openxmlformats-officedocument.drawingml.chart+xml"/>
  <Override PartName="/xl/drawings/drawing9.xml" ContentType="application/vnd.openxmlformats-officedocument.drawing+xml"/>
  <Override PartName="/xl/charts/chart17.xml" ContentType="application/vnd.openxmlformats-officedocument.drawingml.chart+xml"/>
  <Override PartName="/xl/drawings/drawing10.xml" ContentType="application/vnd.openxmlformats-officedocument.drawing+xml"/>
  <Override PartName="/xl/charts/chart18.xml" ContentType="application/vnd.openxmlformats-officedocument.drawingml.chart+xml"/>
  <Override PartName="/xl/drawings/drawing11.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12.xml" ContentType="application/vnd.openxmlformats-officedocument.drawing+xml"/>
  <Override PartName="/xl/charts/chart22.xml" ContentType="application/vnd.openxmlformats-officedocument.drawingml.chart+xml"/>
  <Override PartName="/xl/drawings/drawing13.xml" ContentType="application/vnd.openxmlformats-officedocument.drawing+xml"/>
  <Override PartName="/xl/charts/chart23.xml" ContentType="application/vnd.openxmlformats-officedocument.drawingml.chart+xml"/>
  <Override PartName="/xl/drawings/drawing14.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5.xml" ContentType="application/vnd.openxmlformats-officedocument.drawing+xml"/>
  <Override PartName="/xl/charts/chart28.xml" ContentType="application/vnd.openxmlformats-officedocument.drawingml.chart+xml"/>
  <Override PartName="/xl/drawings/drawing16.xml" ContentType="application/vnd.openxmlformats-officedocument.drawing+xml"/>
  <Override PartName="/xl/charts/chart29.xml" ContentType="application/vnd.openxmlformats-officedocument.drawingml.chart+xml"/>
  <Override PartName="/xl/drawings/drawing17.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8.xml" ContentType="application/vnd.openxmlformats-officedocument.drawing+xml"/>
  <Override PartName="/xl/charts/chart34.xml" ContentType="application/vnd.openxmlformats-officedocument.drawingml.chart+xml"/>
  <Override PartName="/xl/drawings/drawing19.xml" ContentType="application/vnd.openxmlformats-officedocument.drawing+xml"/>
  <Override PartName="/xl/charts/chart35.xml" ContentType="application/vnd.openxmlformats-officedocument.drawingml.chart+xml"/>
  <Override PartName="/xl/drawings/drawing20.xml" ContentType="application/vnd.openxmlformats-officedocument.drawing+xml"/>
  <Override PartName="/xl/charts/chart36.xml" ContentType="application/vnd.openxmlformats-officedocument.drawingml.chart+xml"/>
  <Override PartName="/xl/drawings/drawing21.xml" ContentType="application/vnd.openxmlformats-officedocument.drawing+xml"/>
  <Override PartName="/xl/charts/chart37.xml" ContentType="application/vnd.openxmlformats-officedocument.drawingml.chart+xml"/>
  <Override PartName="/xl/drawings/drawing22.xml" ContentType="application/vnd.openxmlformats-officedocument.drawing+xml"/>
  <Override PartName="/xl/charts/chart38.xml" ContentType="application/vnd.openxmlformats-officedocument.drawingml.chart+xml"/>
  <Override PartName="/xl/drawings/drawing23.xml" ContentType="application/vnd.openxmlformats-officedocument.drawing+xml"/>
  <Override PartName="/xl/charts/chart39.xml" ContentType="application/vnd.openxmlformats-officedocument.drawingml.chart+xml"/>
  <Override PartName="/xl/drawings/drawing24.xml" ContentType="application/vnd.openxmlformats-officedocument.drawing+xml"/>
  <Override PartName="/xl/charts/chart40.xml" ContentType="application/vnd.openxmlformats-officedocument.drawingml.chart+xml"/>
  <Override PartName="/xl/drawings/drawing25.xml" ContentType="application/vnd.openxmlformats-officedocument.drawing+xml"/>
  <Override PartName="/xl/charts/chart41.xml" ContentType="application/vnd.openxmlformats-officedocument.drawingml.chart+xml"/>
  <Override PartName="/xl/drawings/drawing26.xml" ContentType="application/vnd.openxmlformats-officedocument.drawing+xml"/>
  <Override PartName="/xl/charts/chart42.xml" ContentType="application/vnd.openxmlformats-officedocument.drawingml.chart+xml"/>
  <Override PartName="/xl/drawings/drawing27.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defaultThemeVersion="124226"/>
  <bookViews>
    <workbookView xWindow="-495" yWindow="-465" windowWidth="20730" windowHeight="11760" firstSheet="9" activeTab="9"/>
  </bookViews>
  <sheets>
    <sheet name="E1. Ecological Footprint" sheetId="3" r:id="rId1"/>
    <sheet name="E2a. UAE GHG emissions" sheetId="4" r:id="rId2"/>
    <sheet name="E2b. CO2 per capita" sheetId="30" r:id="rId3"/>
    <sheet name="E2c. GHG per GDP" sheetId="6" r:id="rId4"/>
    <sheet name="E3a. UAE Electricity use" sheetId="7" r:id="rId5"/>
    <sheet name="E3b. Energy per capita" sheetId="10" r:id="rId6"/>
    <sheet name="E3c. Energy per GDP" sheetId="9" r:id="rId7"/>
    <sheet name="E4a. % Renewables" sheetId="11" r:id="rId8"/>
    <sheet name="E4b. UAE renewable capacity" sheetId="12" r:id="rId9"/>
    <sheet name="E4c. CO2 per kWh" sheetId="33" r:id="rId10"/>
    <sheet name="E5. Steel use intensity" sheetId="2" r:id="rId11"/>
    <sheet name="E6a. UAE water use" sheetId="14" r:id="rId12"/>
    <sheet name="E6b. Water per capita" sheetId="13" r:id="rId13"/>
    <sheet name="E6c. Municipal water use" sheetId="28" r:id="rId14"/>
    <sheet name="E6d. Domestic water use" sheetId="32" r:id="rId15"/>
    <sheet name="E7a. Waste per capita" sheetId="17" r:id="rId16"/>
    <sheet name="E7b. UAE waste" sheetId="20" r:id="rId17"/>
    <sheet name="E7c. Total waste" sheetId="29" r:id="rId18"/>
    <sheet name="E7d. MSW per person" sheetId="31" r:id="rId19"/>
    <sheet name="E8a. Agricultural production" sheetId="19" r:id="rId20"/>
    <sheet name="E8b. Agricultural productivity" sheetId="22" r:id="rId21"/>
    <sheet name="E8c. Irrigated land" sheetId="24" r:id="rId22"/>
    <sheet name="E8d. Organic farming" sheetId="25" r:id="rId23"/>
    <sheet name="E9a. Fish catch" sheetId="5" r:id="rId24"/>
    <sheet name="E9b. Fingerlings" sheetId="21" r:id="rId25"/>
    <sheet name="E9c. Coral reefs" sheetId="26" r:id="rId26"/>
    <sheet name="E9d. Crimean trees" sheetId="27" r:id="rId27"/>
    <sheet name="E10. Attitude &amp; Behaviour" sheetId="1" r:id="rId28"/>
    <sheet name="Sheet5" sheetId="18" r:id="rId29"/>
  </sheets>
  <externalReferences>
    <externalReference r:id="rId30"/>
  </externalReferences>
  <calcPr calcId="144525" concurrentCalc="0"/>
  <extLst>
    <ext xmlns:mx="http://schemas.microsoft.com/office/mac/excel/2008/main" uri="{7523E5D3-25F3-A5E0-1632-64F254C22452}">
      <mx:ArchID Flags="2"/>
    </ext>
  </extLst>
</workbook>
</file>

<file path=xl/calcChain.xml><?xml version="1.0" encoding="utf-8"?>
<calcChain xmlns="http://schemas.openxmlformats.org/spreadsheetml/2006/main">
  <c r="E12" i="29" l="1"/>
  <c r="D12" i="29"/>
  <c r="B12" i="29"/>
  <c r="C12" i="29"/>
  <c r="E11" i="20"/>
  <c r="E8" i="20"/>
  <c r="E6" i="20"/>
  <c r="E5" i="20"/>
  <c r="L28" i="2"/>
  <c r="F12" i="28"/>
  <c r="E12" i="28"/>
  <c r="D12" i="28"/>
  <c r="C12" i="28"/>
  <c r="B12" i="28"/>
  <c r="B11" i="28"/>
  <c r="E11" i="29"/>
  <c r="D11" i="29"/>
  <c r="C11" i="29"/>
  <c r="B11" i="29"/>
  <c r="E10" i="29"/>
  <c r="D10" i="29"/>
  <c r="C10" i="29"/>
  <c r="B10" i="29"/>
  <c r="D8" i="20"/>
  <c r="C8" i="20"/>
  <c r="F11" i="28"/>
  <c r="E11" i="28"/>
  <c r="D11" i="28"/>
  <c r="C11" i="28"/>
  <c r="F10" i="28"/>
  <c r="E10" i="28"/>
  <c r="D10" i="28"/>
  <c r="C10" i="28"/>
  <c r="B10" i="28"/>
  <c r="E11" i="22"/>
  <c r="D11" i="22"/>
  <c r="C11" i="22"/>
  <c r="B11" i="22"/>
  <c r="E10" i="22"/>
  <c r="D10" i="22"/>
  <c r="C10" i="22"/>
  <c r="B10" i="22"/>
  <c r="E9" i="22"/>
  <c r="D9" i="22"/>
  <c r="C9" i="22"/>
  <c r="B9" i="22"/>
  <c r="D11" i="20"/>
  <c r="D7" i="20"/>
  <c r="D6" i="20"/>
  <c r="D5" i="20"/>
  <c r="C11" i="20"/>
  <c r="C7" i="20"/>
  <c r="C6" i="20"/>
  <c r="C5" i="20"/>
  <c r="I9" i="14"/>
  <c r="H9" i="14"/>
  <c r="K29" i="2"/>
  <c r="J29" i="2"/>
  <c r="I29" i="2"/>
  <c r="H29" i="2"/>
  <c r="G29" i="2"/>
  <c r="F29" i="2"/>
  <c r="E29" i="2"/>
  <c r="D29" i="2"/>
  <c r="C29" i="2"/>
  <c r="K28" i="2"/>
  <c r="J28" i="2"/>
  <c r="I28" i="2"/>
  <c r="H28" i="2"/>
  <c r="G28" i="2"/>
  <c r="F28" i="2"/>
  <c r="E28" i="2"/>
  <c r="D28" i="2"/>
  <c r="C28" i="2"/>
  <c r="G18" i="7"/>
  <c r="F18" i="7"/>
  <c r="E18" i="7"/>
  <c r="D18" i="7"/>
  <c r="C18" i="7"/>
  <c r="B18" i="7"/>
  <c r="G17" i="7"/>
  <c r="F17" i="7"/>
  <c r="E17" i="7"/>
  <c r="D17" i="7"/>
  <c r="C17" i="7"/>
  <c r="B17" i="7"/>
  <c r="G16" i="7"/>
  <c r="F16" i="7"/>
  <c r="E16" i="7"/>
  <c r="D16" i="7"/>
  <c r="C16" i="7"/>
  <c r="B16" i="7"/>
  <c r="E20" i="4"/>
  <c r="D20" i="4"/>
  <c r="C20" i="4"/>
  <c r="B20" i="4"/>
  <c r="E19" i="4"/>
  <c r="D19" i="4"/>
  <c r="C19" i="4"/>
  <c r="B19" i="4"/>
  <c r="E18" i="4"/>
  <c r="D18" i="4"/>
  <c r="C18" i="4"/>
  <c r="B18" i="4"/>
  <c r="D11" i="4"/>
  <c r="C11" i="4"/>
  <c r="B11" i="4"/>
</calcChain>
</file>

<file path=xl/sharedStrings.xml><?xml version="1.0" encoding="utf-8"?>
<sst xmlns="http://schemas.openxmlformats.org/spreadsheetml/2006/main" count="2939" uniqueCount="581">
  <si>
    <t>(no survey in 2011)</t>
  </si>
  <si>
    <t>Country</t>
  </si>
  <si>
    <t>Qatar</t>
  </si>
  <si>
    <t>United Arab Emirates</t>
  </si>
  <si>
    <t>Taiwan, China</t>
  </si>
  <si>
    <t>Singapore</t>
  </si>
  <si>
    <t>Czech Republic</t>
  </si>
  <si>
    <t>Austria</t>
  </si>
  <si>
    <t>Japan</t>
  </si>
  <si>
    <t>China</t>
  </si>
  <si>
    <t>Canada</t>
  </si>
  <si>
    <t>Germany</t>
  </si>
  <si>
    <t>Saudi Arabia</t>
  </si>
  <si>
    <t>United States</t>
  </si>
  <si>
    <t>World</t>
  </si>
  <si>
    <t>Apparent Steel Use per Capita (kg of finished steel products)</t>
  </si>
  <si>
    <t>Apparent Steel Use in UAE (finished steel products)</t>
  </si>
  <si>
    <t>Item</t>
  </si>
  <si>
    <t>Use per capita (kg)</t>
  </si>
  <si>
    <t>Population</t>
  </si>
  <si>
    <t>GDP (current USD)</t>
  </si>
  <si>
    <t>Total use (kg)</t>
  </si>
  <si>
    <t>Use per GDP (g)</t>
  </si>
  <si>
    <t>ECOLOGICAL FOOTPRINT (global hectares per capita)</t>
  </si>
  <si>
    <t>BIOCAPACITY (global hectares per capita)</t>
  </si>
  <si>
    <r>
      <t>Population</t>
    </r>
    <r>
      <rPr>
        <b/>
        <vertAlign val="superscript"/>
        <sz val="10"/>
        <rFont val="Arial"/>
        <family val="2"/>
      </rPr>
      <t xml:space="preserve">              (million)</t>
    </r>
  </si>
  <si>
    <t>Income Group</t>
  </si>
  <si>
    <t>Ecological Footprint of Consumption</t>
  </si>
  <si>
    <t>Cropland Footprint</t>
  </si>
  <si>
    <t>Grazing Footprint</t>
  </si>
  <si>
    <t>Forest Footprint</t>
  </si>
  <si>
    <t>Fishing Ground Footprint</t>
  </si>
  <si>
    <t>Carbon Footprint</t>
  </si>
  <si>
    <t>Built-up Land</t>
  </si>
  <si>
    <t>Total Biocapacity</t>
  </si>
  <si>
    <t>Cropland</t>
  </si>
  <si>
    <t>Grazing Land</t>
  </si>
  <si>
    <t>Forest</t>
  </si>
  <si>
    <t>Fishing Ground</t>
  </si>
  <si>
    <t>Built Land</t>
  </si>
  <si>
    <r>
      <t xml:space="preserve">Ecological </t>
    </r>
    <r>
      <rPr>
        <b/>
        <sz val="10"/>
        <color indexed="10"/>
        <rFont val="Arial"/>
        <family val="2"/>
      </rPr>
      <t>(Deficit)</t>
    </r>
    <r>
      <rPr>
        <b/>
        <sz val="10"/>
        <rFont val="Arial"/>
        <family val="2"/>
      </rPr>
      <t xml:space="preserve"> or Reserve</t>
    </r>
  </si>
  <si>
    <t>High Income Countries</t>
  </si>
  <si>
    <t>Middle Income Countries</t>
  </si>
  <si>
    <t>Low Income Countries</t>
  </si>
  <si>
    <t>Unclassified Countries</t>
  </si>
  <si>
    <t>Africa</t>
  </si>
  <si>
    <t>Algeria</t>
  </si>
  <si>
    <t>LM</t>
  </si>
  <si>
    <t>Angola</t>
  </si>
  <si>
    <t>Benin</t>
  </si>
  <si>
    <t>LI</t>
  </si>
  <si>
    <t>Botswana</t>
  </si>
  <si>
    <t>UM</t>
  </si>
  <si>
    <t>Burkina Faso</t>
  </si>
  <si>
    <t>Burundi</t>
  </si>
  <si>
    <t>Cameroon</t>
  </si>
  <si>
    <t>Central African Republic</t>
  </si>
  <si>
    <t>Chad</t>
  </si>
  <si>
    <t>Congo</t>
  </si>
  <si>
    <t>Congo, Democratic Republic of</t>
  </si>
  <si>
    <t>Côte d'Ivoire</t>
  </si>
  <si>
    <t>Egypt</t>
  </si>
  <si>
    <t>Eritrea</t>
  </si>
  <si>
    <t>Ethiopia</t>
  </si>
  <si>
    <t>Gabon</t>
  </si>
  <si>
    <t>Gambia</t>
  </si>
  <si>
    <t>Ghana</t>
  </si>
  <si>
    <t>Guinea</t>
  </si>
  <si>
    <t>Guinea-Bissau</t>
  </si>
  <si>
    <t>Kenya</t>
  </si>
  <si>
    <t>Lesotho</t>
  </si>
  <si>
    <t>Liberia</t>
  </si>
  <si>
    <t>Libyan Arab Jamahiriya</t>
  </si>
  <si>
    <t>Madagascar</t>
  </si>
  <si>
    <t>Malawi</t>
  </si>
  <si>
    <t>Mali</t>
  </si>
  <si>
    <t>Mauritania</t>
  </si>
  <si>
    <t>Mauritius</t>
  </si>
  <si>
    <t>Morocco</t>
  </si>
  <si>
    <t>Mozambique</t>
  </si>
  <si>
    <t>Namibia</t>
  </si>
  <si>
    <t>Niger</t>
  </si>
  <si>
    <t>Nigeria</t>
  </si>
  <si>
    <t>Rwanda</t>
  </si>
  <si>
    <t>Senegal</t>
  </si>
  <si>
    <t>Sierra Leone</t>
  </si>
  <si>
    <t>Somalia</t>
  </si>
  <si>
    <t>South Africa</t>
  </si>
  <si>
    <t>Sudan</t>
  </si>
  <si>
    <t>Swaziland</t>
  </si>
  <si>
    <t>Tanzania, United Republic of</t>
  </si>
  <si>
    <t>Togo</t>
  </si>
  <si>
    <t>Tunisia</t>
  </si>
  <si>
    <t>Uganda</t>
  </si>
  <si>
    <t>Zambia</t>
  </si>
  <si>
    <t>Zimbabwe</t>
  </si>
  <si>
    <t>Other</t>
  </si>
  <si>
    <t>Asia</t>
  </si>
  <si>
    <t>Afghanistan</t>
  </si>
  <si>
    <t>Armenia</t>
  </si>
  <si>
    <t>Azerbaijan</t>
  </si>
  <si>
    <t>Bangladesh</t>
  </si>
  <si>
    <t>Cambodia</t>
  </si>
  <si>
    <t>Georgia</t>
  </si>
  <si>
    <t>India</t>
  </si>
  <si>
    <t>Indonesia</t>
  </si>
  <si>
    <t>Iran, Islamic Republic of</t>
  </si>
  <si>
    <t>Iraq</t>
  </si>
  <si>
    <t>Israel</t>
  </si>
  <si>
    <t>HI</t>
  </si>
  <si>
    <t>Jordan</t>
  </si>
  <si>
    <t>Kazakhstan</t>
  </si>
  <si>
    <t>Korea, Democratic People's Republic of</t>
  </si>
  <si>
    <t>Korea, Republic of</t>
  </si>
  <si>
    <t>Kuwait</t>
  </si>
  <si>
    <t>Kyrgyzstan</t>
  </si>
  <si>
    <t>Lao People's Democratic Republic</t>
  </si>
  <si>
    <t>Lebanon</t>
  </si>
  <si>
    <t>Malaysia</t>
  </si>
  <si>
    <t>Mongolia</t>
  </si>
  <si>
    <t>Myanmar</t>
  </si>
  <si>
    <t>Nepal</t>
  </si>
  <si>
    <t>Occupied Palestinian Territory</t>
  </si>
  <si>
    <t>Oman</t>
  </si>
  <si>
    <t>Pakistan</t>
  </si>
  <si>
    <t>Philippines</t>
  </si>
  <si>
    <t>Sri Lanka</t>
  </si>
  <si>
    <t>Syrian Arab Republic</t>
  </si>
  <si>
    <t>Tajikistan</t>
  </si>
  <si>
    <t>Thailand</t>
  </si>
  <si>
    <t>Timor-Leste</t>
  </si>
  <si>
    <t>Turkey</t>
  </si>
  <si>
    <t>Turkmenistan</t>
  </si>
  <si>
    <t>Uzbekistan</t>
  </si>
  <si>
    <t>Viet Nam</t>
  </si>
  <si>
    <t>Yemen</t>
  </si>
  <si>
    <t>Europe</t>
  </si>
  <si>
    <t>Albania</t>
  </si>
  <si>
    <t>Belarus</t>
  </si>
  <si>
    <t>Belgium</t>
  </si>
  <si>
    <t>Bosnia and Herzegovina</t>
  </si>
  <si>
    <t>Bulgaria</t>
  </si>
  <si>
    <t>Croatia</t>
  </si>
  <si>
    <t>Denmark</t>
  </si>
  <si>
    <t>Estonia</t>
  </si>
  <si>
    <t>Finland</t>
  </si>
  <si>
    <t>France</t>
  </si>
  <si>
    <t>Greece</t>
  </si>
  <si>
    <t>Hungary</t>
  </si>
  <si>
    <t>Ireland</t>
  </si>
  <si>
    <t>Italy</t>
  </si>
  <si>
    <t>Latvia</t>
  </si>
  <si>
    <t>Lithuania</t>
  </si>
  <si>
    <t>Macedonia TFYR</t>
  </si>
  <si>
    <t>Moldova</t>
  </si>
  <si>
    <t>Netherlands</t>
  </si>
  <si>
    <t>Norway</t>
  </si>
  <si>
    <t>Poland</t>
  </si>
  <si>
    <t>Portugal</t>
  </si>
  <si>
    <t>Romania</t>
  </si>
  <si>
    <t>Russian Federation</t>
  </si>
  <si>
    <t>Serbia</t>
  </si>
  <si>
    <t>Slovakia</t>
  </si>
  <si>
    <t>Slovenia</t>
  </si>
  <si>
    <t>Spain</t>
  </si>
  <si>
    <t>Sweden</t>
  </si>
  <si>
    <t>Switzerland</t>
  </si>
  <si>
    <t>Ukraine</t>
  </si>
  <si>
    <t>United Kingdom</t>
  </si>
  <si>
    <t>Latin America and the Caribbean</t>
  </si>
  <si>
    <t>Argentina</t>
  </si>
  <si>
    <t>Bolivia</t>
  </si>
  <si>
    <t>Brazil</t>
  </si>
  <si>
    <t>Chile</t>
  </si>
  <si>
    <t>Colombia</t>
  </si>
  <si>
    <t>Costa Rica</t>
  </si>
  <si>
    <t>Cuba</t>
  </si>
  <si>
    <t>Dominican Republic</t>
  </si>
  <si>
    <t>Ecuador</t>
  </si>
  <si>
    <t>El Salvador</t>
  </si>
  <si>
    <t>Guatemala</t>
  </si>
  <si>
    <t>Haiti</t>
  </si>
  <si>
    <t>Honduras</t>
  </si>
  <si>
    <t>Jamaica</t>
  </si>
  <si>
    <t>Mexico</t>
  </si>
  <si>
    <t>Nicaragua</t>
  </si>
  <si>
    <t>Panama</t>
  </si>
  <si>
    <t>Paraguay</t>
  </si>
  <si>
    <t>Peru</t>
  </si>
  <si>
    <t>Trinidad and Tobago</t>
  </si>
  <si>
    <t>Uruguay</t>
  </si>
  <si>
    <t>Venezuela, Bolivarian Republic of</t>
  </si>
  <si>
    <t>United States and Canada</t>
  </si>
  <si>
    <t>United States of America</t>
  </si>
  <si>
    <t>Oceania</t>
  </si>
  <si>
    <t>Australia</t>
  </si>
  <si>
    <t>New Zealand</t>
  </si>
  <si>
    <t>Papua New Guinea</t>
  </si>
  <si>
    <t>Notes</t>
  </si>
  <si>
    <r>
      <t xml:space="preserve">List is limited to countries with populations greater than 1 million in 2007. More detailed results, or results for other countries are available on request from </t>
    </r>
    <r>
      <rPr>
        <b/>
        <sz val="10"/>
        <rFont val="Arial"/>
        <family val="2"/>
      </rPr>
      <t>data@footprintnetwork.org</t>
    </r>
    <r>
      <rPr>
        <sz val="10"/>
        <rFont val="Arial"/>
        <family val="2"/>
      </rPr>
      <t>.</t>
    </r>
  </si>
  <si>
    <r>
      <t xml:space="preserve">Unless otherwise noted, all data from Global Footprint Network, 2010. The Ecological Footprint Atlas 2010, </t>
    </r>
    <r>
      <rPr>
        <u/>
        <sz val="10"/>
        <color indexed="12"/>
        <rFont val="Arial"/>
        <family val="2"/>
      </rPr>
      <t>www.footprintnetwork.org/atlas</t>
    </r>
  </si>
  <si>
    <t>Regional totals include all countries in the region, as listed by UNStats. World total is calculated from regional totals and slightly varies from FAO world total..</t>
  </si>
  <si>
    <t>Income groups reflect World Bank classification.</t>
  </si>
  <si>
    <t>Population data are from the UN FAO, with the exception of those of the United Arab Emirates, where numbers were obtained directly from the UAE government. Note that this change also affects the Asia and World total.</t>
  </si>
  <si>
    <t>0.00 = less than 0.005</t>
  </si>
  <si>
    <t>Totals may not add up due to rounding</t>
  </si>
  <si>
    <t>For results in acres, multiply hectare numbers by 2.471</t>
  </si>
  <si>
    <t>No. of countries benchmarked</t>
  </si>
  <si>
    <t>Ranking</t>
  </si>
  <si>
    <t>Grazing land</t>
  </si>
  <si>
    <t>Forest land</t>
  </si>
  <si>
    <t>Fishing grounds</t>
  </si>
  <si>
    <t>Built-up land</t>
  </si>
  <si>
    <t>Carbon footprint</t>
  </si>
  <si>
    <t>Total</t>
  </si>
  <si>
    <t>Footprint (gha per capita)</t>
  </si>
  <si>
    <t>Country/region</t>
  </si>
  <si>
    <t>Population (millions)</t>
  </si>
  <si>
    <t>Forest Product Footprint</t>
  </si>
  <si>
    <t>Fish Footprint</t>
  </si>
  <si>
    <t>Built up land</t>
  </si>
  <si>
    <t>Total Ecological Footprint</t>
  </si>
  <si>
    <t>Fishing ground</t>
  </si>
  <si>
    <t xml:space="preserve">Total biocapacity </t>
  </si>
  <si>
    <r>
      <t xml:space="preserve">Biocapacity </t>
    </r>
    <r>
      <rPr>
        <b/>
        <sz val="11"/>
        <color indexed="10"/>
        <rFont val="Calibri"/>
        <family val="2"/>
      </rPr>
      <t xml:space="preserve">(Deficit) </t>
    </r>
    <r>
      <rPr>
        <b/>
        <sz val="11"/>
        <color indexed="9"/>
        <rFont val="Calibri"/>
        <family val="2"/>
      </rPr>
      <t>or Reserve</t>
    </r>
  </si>
  <si>
    <t>Ecological Footprint 2009 (global hectares per person)</t>
  </si>
  <si>
    <t>Biocapacity 2009 (global hectares per person)</t>
  </si>
  <si>
    <t>High-income Countries</t>
  </si>
  <si>
    <t>Middle-income Countries</t>
  </si>
  <si>
    <t>Low-income Countries</t>
  </si>
  <si>
    <t>Africa**</t>
  </si>
  <si>
    <t>Asia-Pacific**</t>
  </si>
  <si>
    <t>New Zealand*</t>
  </si>
  <si>
    <t>EU**</t>
  </si>
  <si>
    <t>Cyprus</t>
  </si>
  <si>
    <t>Latin America**</t>
  </si>
  <si>
    <t>Middle East/Central Asia**</t>
  </si>
  <si>
    <t>Bahrain</t>
  </si>
  <si>
    <t>North America**</t>
  </si>
  <si>
    <t>Other Europe**</t>
  </si>
  <si>
    <t>NOTES:</t>
  </si>
  <si>
    <t>World population is inclusive of countries not included in the table</t>
  </si>
  <si>
    <t>Table includes Footprint and biocapacity data for countries with populations greater than 1 million</t>
  </si>
  <si>
    <r>
      <t xml:space="preserve">Unless otherwise noted, all data from Global Footprint Network, National Footprint Accounts 2012 Edition. For more information consult </t>
    </r>
    <r>
      <rPr>
        <b/>
        <sz val="11"/>
        <rFont val="Calibri"/>
        <family val="2"/>
        <scheme val="minor"/>
      </rPr>
      <t>www.footprintnetwork.org/atlas</t>
    </r>
  </si>
  <si>
    <t>Regional totals include all countries in the region, as listed by UNStats. World total is calculated from regional totals and slightly varies from FAO world total.</t>
  </si>
  <si>
    <t>0.0 = less than 0.05</t>
  </si>
  <si>
    <t>**Country grouping results are for included countries only</t>
  </si>
  <si>
    <t xml:space="preserve">*Country Notes: </t>
  </si>
  <si>
    <t>The results for countries with a star have issues identified below for the NFA 2012 Edition.</t>
  </si>
  <si>
    <t>New Zealand, Grazing Footprint: an issue regarding trade and crop data disaggregation of crop grown fodder and pasture has been investigated and flagged by researchers from Massey University, but it is as yet unresolved. The accounts therefore most likely underestimate New Zealand's Grazing Footprint.</t>
  </si>
  <si>
    <t>Original tables</t>
  </si>
  <si>
    <t>E1. Ecological Footprint, 2010; 2012; 2014*</t>
  </si>
  <si>
    <t>Source: Global Footprint Network</t>
  </si>
  <si>
    <t>* 2010 is based on 2007 data; 2012 is based on 2009 data; 2014 is based on 2010 data.</t>
  </si>
  <si>
    <t xml:space="preserve">UAE National Footprint Account, 2006 (2003); 2008 (2005); 2010 (2007); 2012 (2009); 2014 (2010) </t>
  </si>
  <si>
    <t>Environmental awareness</t>
  </si>
  <si>
    <t>Positive behaviour</t>
  </si>
  <si>
    <t>Turn off lights and A/C</t>
  </si>
  <si>
    <t>Reduce use of plastic bags</t>
  </si>
  <si>
    <t>Water</t>
  </si>
  <si>
    <t>Waste</t>
  </si>
  <si>
    <t>Segragate waste for recycling</t>
  </si>
  <si>
    <t>Energy &amp; climate change</t>
  </si>
  <si>
    <t>Buy eco-friendly products</t>
  </si>
  <si>
    <t>Air quality</t>
  </si>
  <si>
    <t>Take public transport</t>
  </si>
  <si>
    <t>Biodiversity</t>
  </si>
  <si>
    <t>Energy</t>
  </si>
  <si>
    <t>Industry</t>
  </si>
  <si>
    <t>Agriculture</t>
  </si>
  <si>
    <t>Landuse</t>
  </si>
  <si>
    <t>CO2-e (thousand tonnes)</t>
  </si>
  <si>
    <t>Agriculture &amp; land use</t>
  </si>
  <si>
    <t>Source: 1st-3rd National Communication of the UAE to the UNFCCC; MoEW and DCCE, UAE GHG Inventory 2012 Report; World Bank, World Development Indicators</t>
  </si>
  <si>
    <t>CO2-e (t) per capita</t>
  </si>
  <si>
    <t>Source: UAE Ministry of Environment and Water</t>
  </si>
  <si>
    <t>Year</t>
  </si>
  <si>
    <t>Estimated total fish catches (tonnes)</t>
  </si>
  <si>
    <t>Bhutan</t>
  </si>
  <si>
    <t>Laos</t>
  </si>
  <si>
    <t>Tanzania</t>
  </si>
  <si>
    <t>Vanuatu</t>
  </si>
  <si>
    <t>Hong Kong</t>
  </si>
  <si>
    <t>Dem. Rep. Congo</t>
  </si>
  <si>
    <t>Solomon Islands</t>
  </si>
  <si>
    <t>Dominica</t>
  </si>
  <si>
    <t>Cote d'Ivoire</t>
  </si>
  <si>
    <t>Saint Vincent and the Grenadines</t>
  </si>
  <si>
    <t>Comoros</t>
  </si>
  <si>
    <t>Iceland</t>
  </si>
  <si>
    <t>Saint Lucia</t>
  </si>
  <si>
    <t>Cape Verde</t>
  </si>
  <si>
    <t>Belize</t>
  </si>
  <si>
    <t>Samoa</t>
  </si>
  <si>
    <t>Malta</t>
  </si>
  <si>
    <t>Luxembourg</t>
  </si>
  <si>
    <t>Grenada</t>
  </si>
  <si>
    <t>Montenegro</t>
  </si>
  <si>
    <t>Barbados</t>
  </si>
  <si>
    <t>Kiribati</t>
  </si>
  <si>
    <t>Equatorial Guinea</t>
  </si>
  <si>
    <t>Saint Kitts and Nevis</t>
  </si>
  <si>
    <t>Taiwan</t>
  </si>
  <si>
    <t>Bahamas</t>
  </si>
  <si>
    <t>Fiji</t>
  </si>
  <si>
    <t>Niue</t>
  </si>
  <si>
    <t>Macedonia</t>
  </si>
  <si>
    <t>Antigua and Barbuda</t>
  </si>
  <si>
    <t>Tonga</t>
  </si>
  <si>
    <t>Cook Islands</t>
  </si>
  <si>
    <t>Maldives</t>
  </si>
  <si>
    <t>Brunei Darussalam</t>
  </si>
  <si>
    <t>Sao Tome and Principe</t>
  </si>
  <si>
    <t>Seychelles</t>
  </si>
  <si>
    <t>Suriname</t>
  </si>
  <si>
    <t>Libya</t>
  </si>
  <si>
    <t>Venezuela</t>
  </si>
  <si>
    <t>Russia</t>
  </si>
  <si>
    <t>Syria</t>
  </si>
  <si>
    <t>Iran</t>
  </si>
  <si>
    <t>Palau</t>
  </si>
  <si>
    <t>Djibouti</t>
  </si>
  <si>
    <t>Guyana</t>
  </si>
  <si>
    <t>Nauru</t>
  </si>
  <si>
    <t>Source: World Resources Institute, Climate Analysis Indicators Tool (CAIT), v. 2.0, 2013; World Bank, 2012</t>
  </si>
  <si>
    <t>E2c: Greenhouse gas emissions per GDP, 2010 (g CO2 per US dollar PPP, in year 2000 constant US dollars)</t>
  </si>
  <si>
    <t>E2a: Greenhouse gas emissions in the UAE, 1994; 2000; 2005; 2012</t>
  </si>
  <si>
    <t>Source: UAE Ministry of Energy, Statistical Annual Report Electricity and Water 2008-2012; MoEW, State of the Environment Report 2014</t>
  </si>
  <si>
    <t>Population and GDP: World Bank, World Development Indicators</t>
  </si>
  <si>
    <t>GDP current (USD)</t>
  </si>
  <si>
    <t>GDP PPP (USD)</t>
  </si>
  <si>
    <t>CO2-e (g) per GDP, current</t>
  </si>
  <si>
    <t>CO2-e (g) per GDP, PPP</t>
  </si>
  <si>
    <t>GDP (PPP, international USD)</t>
  </si>
  <si>
    <t>Congo, Dem. Rep.</t>
  </si>
  <si>
    <t>Congo, Rep.</t>
  </si>
  <si>
    <t>Yemen, Rep.</t>
  </si>
  <si>
    <t>Korea, Dem. Rep.</t>
  </si>
  <si>
    <t>Vietnam</t>
  </si>
  <si>
    <t>Kyrgyz Republic</t>
  </si>
  <si>
    <t>Egypt, Arab Rep.</t>
  </si>
  <si>
    <t>Iran, Islamic Rep.</t>
  </si>
  <si>
    <t>Kosovo</t>
  </si>
  <si>
    <t>Venezuela, RB</t>
  </si>
  <si>
    <t>Macedonia, FYR</t>
  </si>
  <si>
    <t>Slovak Republic</t>
  </si>
  <si>
    <t>E3a: Electricity consumption in the UAE</t>
  </si>
  <si>
    <t>Source: IEA; World Bank, World Development Indicators</t>
  </si>
  <si>
    <t>Electricity use (kWh) per capita</t>
  </si>
  <si>
    <t>Electricity use (kWh) per GDP ($), current</t>
  </si>
  <si>
    <t>Electricity use (kWh) per GDP ($), PPP</t>
  </si>
  <si>
    <t>kgoe/$1000</t>
  </si>
  <si>
    <t>E3c: Energy use (kg of oil equivalent) per $1,000 GDP (constant 2011 PPP), 2011</t>
  </si>
  <si>
    <t>E3b: Energy use (kg of oil equivalent per capita), 2011</t>
  </si>
  <si>
    <t>kgoe/capita</t>
  </si>
  <si>
    <t>Total consumed electricity (GWh)</t>
  </si>
  <si>
    <t>Industrial</t>
  </si>
  <si>
    <t>Commercial</t>
  </si>
  <si>
    <t>Others</t>
  </si>
  <si>
    <t xml:space="preserve">Residential </t>
  </si>
  <si>
    <t>Table: Total Renewable Electricity Net Generation (Billion Kilowatthours)</t>
  </si>
  <si>
    <t>Table: Total Electricity Net Generation (Billion Kilowatthours)</t>
  </si>
  <si>
    <t>Rate of Renewable Electricity Net Generation (%)</t>
  </si>
  <si>
    <t>NA</t>
  </si>
  <si>
    <t>Congo (Kinshasa)</t>
  </si>
  <si>
    <t>French Guiana</t>
  </si>
  <si>
    <t>Sudan and South Sudan</t>
  </si>
  <si>
    <t>Burma (Myanmar)</t>
  </si>
  <si>
    <t>Congo (Brazzaville)</t>
  </si>
  <si>
    <t>Korea, North</t>
  </si>
  <si>
    <t>Faroe Islands</t>
  </si>
  <si>
    <t>French Polynesia</t>
  </si>
  <si>
    <t>Cote dIvoire (IvoryCoast)</t>
  </si>
  <si>
    <t>Reunion</t>
  </si>
  <si>
    <t>Saint Vincent/Grenadines</t>
  </si>
  <si>
    <t>New Caledonia</t>
  </si>
  <si>
    <t>Falkland Islands (Islas Malvinas)</t>
  </si>
  <si>
    <t>Aruba</t>
  </si>
  <si>
    <t>Guadeloupe</t>
  </si>
  <si>
    <t>Netherlands Antilles</t>
  </si>
  <si>
    <t>Korea, South</t>
  </si>
  <si>
    <t>Puerto Rico</t>
  </si>
  <si>
    <t>Martinique</t>
  </si>
  <si>
    <t>American Samoa</t>
  </si>
  <si>
    <t>Bahamas, The</t>
  </si>
  <si>
    <t>Bermuda</t>
  </si>
  <si>
    <t>Brunei</t>
  </si>
  <si>
    <t>Cayman Islands</t>
  </si>
  <si>
    <t>Gambia, The</t>
  </si>
  <si>
    <t>Gibraltar</t>
  </si>
  <si>
    <t>Greenland</t>
  </si>
  <si>
    <t>Guam</t>
  </si>
  <si>
    <t>Macau</t>
  </si>
  <si>
    <t>Montserrat</t>
  </si>
  <si>
    <t>Palestinian Territories</t>
  </si>
  <si>
    <t>Saint Helena</t>
  </si>
  <si>
    <t>Saint Pierre and Miquelon</t>
  </si>
  <si>
    <t>Turks and Caicos Islands</t>
  </si>
  <si>
    <t>Virgin Islands,  U.S.</t>
  </si>
  <si>
    <t>Virgin Islands, British</t>
  </si>
  <si>
    <t>Western Sahara</t>
  </si>
  <si>
    <t>E4b: Renewable energy capacity in the UAE, 2013 and planned</t>
    <phoneticPr fontId="31"/>
  </si>
  <si>
    <t>Source: UAE Ministry of Foreign Affairs, IRENA and REN21, MENA Renewables Status Report, 2013</t>
    <phoneticPr fontId="31"/>
  </si>
  <si>
    <t>PV</t>
    <phoneticPr fontId="31"/>
  </si>
  <si>
    <t>CSP</t>
    <phoneticPr fontId="31"/>
  </si>
  <si>
    <t>Installed capacity (MW)</t>
    <phoneticPr fontId="31"/>
  </si>
  <si>
    <t>Planned projects (MW)</t>
    <phoneticPr fontId="31"/>
  </si>
  <si>
    <t>Solar</t>
    <phoneticPr fontId="31"/>
  </si>
  <si>
    <t>Wind</t>
    <phoneticPr fontId="31"/>
  </si>
  <si>
    <t>Biomass &amp; waste-to-energy</t>
    <phoneticPr fontId="31"/>
  </si>
  <si>
    <t>Total</t>
    <phoneticPr fontId="31"/>
  </si>
  <si>
    <t xml:space="preserve">E4a: Proportion of electricity generation from renewable energy sources (including hydropower), 2011  </t>
  </si>
  <si>
    <t>Source: US Energy Information Administration</t>
  </si>
  <si>
    <t>Democratic People's Republic of Korea</t>
  </si>
  <si>
    <t>Democratic Republic of the Congo</t>
  </si>
  <si>
    <t>Iran (Islamic Republic of)</t>
  </si>
  <si>
    <t>Monaco</t>
  </si>
  <si>
    <t>Republic of Moldova</t>
  </si>
  <si>
    <t>The former Yugoslav Republic of Macedonia</t>
  </si>
  <si>
    <t>Venezuela (Bolivarian Republic of)</t>
  </si>
  <si>
    <t>Source: FAO AQUASTAT</t>
  </si>
  <si>
    <t>m3</t>
  </si>
  <si>
    <t>Data year</t>
  </si>
  <si>
    <t>Source</t>
  </si>
  <si>
    <t>Population (World Bank)</t>
  </si>
  <si>
    <t>per capita (m3; NBS)</t>
  </si>
  <si>
    <t>Population (NBS estimation)</t>
  </si>
  <si>
    <t>per capita (m3; WB)</t>
  </si>
  <si>
    <t>Treated wastewater</t>
  </si>
  <si>
    <t>Desalinated water</t>
  </si>
  <si>
    <t>Surface water</t>
  </si>
  <si>
    <t>Groundwater</t>
  </si>
  <si>
    <t>GDP USD (NBS, current)</t>
  </si>
  <si>
    <t>Consumption (m3)</t>
  </si>
  <si>
    <t>kg/capita/day</t>
  </si>
  <si>
    <t>Eritria</t>
  </si>
  <si>
    <t>Lao PDR</t>
  </si>
  <si>
    <t>Macao, China</t>
  </si>
  <si>
    <t>St. Vincent and the Grenadines</t>
  </si>
  <si>
    <t>Hong Kong, China</t>
  </si>
  <si>
    <t>Solomon Islanda</t>
  </si>
  <si>
    <t>St. Lucia</t>
  </si>
  <si>
    <t>St. Kitts and Nevis</t>
  </si>
  <si>
    <t>Source: World Bank, What a Waste: A Global Review of Solid Waste Management, 2012</t>
  </si>
  <si>
    <r>
      <t xml:space="preserve">جدول </t>
    </r>
    <r>
      <rPr>
        <b/>
        <sz val="9"/>
        <color theme="1"/>
        <rFont val="Cambria"/>
        <family val="1"/>
        <scheme val="major"/>
      </rPr>
      <t>1:</t>
    </r>
    <r>
      <rPr>
        <b/>
        <sz val="10"/>
        <color theme="1"/>
        <rFont val="Calibri"/>
        <family val="2"/>
        <scheme val="minor"/>
      </rPr>
      <t xml:space="preserve"> كمية النفايات الكلية المجمعة حسب الإمارة </t>
    </r>
    <r>
      <rPr>
        <b/>
        <sz val="9"/>
        <color theme="1"/>
        <rFont val="Cambria"/>
        <family val="1"/>
        <scheme val="major"/>
      </rPr>
      <t>2009 - 2012</t>
    </r>
    <r>
      <rPr>
        <b/>
        <sz val="10"/>
        <color theme="1"/>
        <rFont val="Calibri"/>
        <family val="2"/>
        <scheme val="minor"/>
      </rPr>
      <t xml:space="preserve"> </t>
    </r>
    <r>
      <rPr>
        <sz val="9"/>
        <color theme="1"/>
        <rFont val="Calibri"/>
        <family val="2"/>
        <scheme val="minor"/>
      </rPr>
      <t>(طن)</t>
    </r>
  </si>
  <si>
    <r>
      <t xml:space="preserve">Table 1: Quantity of Total Collected Wastes by Emirate, 2009 - 2012 </t>
    </r>
    <r>
      <rPr>
        <sz val="8"/>
        <rFont val="Times New Roman"/>
        <family val="1"/>
      </rPr>
      <t>(Ton)</t>
    </r>
  </si>
  <si>
    <t xml:space="preserve">الإمارة </t>
  </si>
  <si>
    <t xml:space="preserve">السنة </t>
  </si>
  <si>
    <t>Emirate</t>
  </si>
  <si>
    <t xml:space="preserve">أبوظبي </t>
  </si>
  <si>
    <t xml:space="preserve">Abu Dhabi </t>
  </si>
  <si>
    <t>دبي</t>
  </si>
  <si>
    <t>Dubai</t>
  </si>
  <si>
    <t xml:space="preserve">الشارقة </t>
  </si>
  <si>
    <t>Sharjah</t>
  </si>
  <si>
    <t xml:space="preserve">عجمان </t>
  </si>
  <si>
    <t>Ajman</t>
  </si>
  <si>
    <t xml:space="preserve">أم القيوين </t>
  </si>
  <si>
    <t>Umm Al-Quwain</t>
  </si>
  <si>
    <t xml:space="preserve">رأس الخيمة </t>
  </si>
  <si>
    <t>Ras-Al Khaimah</t>
  </si>
  <si>
    <t xml:space="preserve">الفجيرة </t>
  </si>
  <si>
    <t>Fujairah</t>
  </si>
  <si>
    <r>
      <t xml:space="preserve">المجموع </t>
    </r>
    <r>
      <rPr>
        <b/>
        <vertAlign val="superscript"/>
        <sz val="9"/>
        <rFont val="Cambria"/>
        <family val="1"/>
        <scheme val="major"/>
      </rPr>
      <t>1</t>
    </r>
  </si>
  <si>
    <r>
      <t xml:space="preserve">Total </t>
    </r>
    <r>
      <rPr>
        <b/>
        <vertAlign val="superscript"/>
        <sz val="10"/>
        <rFont val="Cambria"/>
        <family val="1"/>
        <scheme val="major"/>
      </rPr>
      <t>1</t>
    </r>
    <r>
      <rPr>
        <b/>
        <sz val="10"/>
        <rFont val="Cambria"/>
        <family val="1"/>
        <scheme val="major"/>
      </rPr>
      <t xml:space="preserve"> </t>
    </r>
  </si>
  <si>
    <r>
      <t xml:space="preserve">المصدر: مسح النفايات </t>
    </r>
    <r>
      <rPr>
        <sz val="9"/>
        <rFont val="Cambria"/>
        <family val="1"/>
        <scheme val="major"/>
      </rPr>
      <t>2009-2012.</t>
    </r>
  </si>
  <si>
    <t>Source: Wastes Survey 2009 - 2012.</t>
  </si>
  <si>
    <t>1- الجمع لا يطابق بسبب التقريب.</t>
  </si>
  <si>
    <t>1- Total may not add up due to independent rounding.</t>
  </si>
  <si>
    <t>Type</t>
    <phoneticPr fontId="31"/>
  </si>
  <si>
    <t>Municipal waste</t>
    <phoneticPr fontId="31"/>
  </si>
  <si>
    <t>Construction &amp; demolition waste</t>
    <phoneticPr fontId="31"/>
  </si>
  <si>
    <t>Total solid waste</t>
    <phoneticPr fontId="31"/>
  </si>
  <si>
    <t>Collected amount (tonnes)</t>
    <phoneticPr fontId="31"/>
  </si>
  <si>
    <t>Recycled</t>
    <phoneticPr fontId="31"/>
  </si>
  <si>
    <t>Composted</t>
    <phoneticPr fontId="31"/>
  </si>
  <si>
    <t>Landfilled</t>
    <phoneticPr fontId="31"/>
  </si>
  <si>
    <t>Population (WB)</t>
    <phoneticPr fontId="31"/>
  </si>
  <si>
    <t>GDP (current USD, NBS)</t>
    <phoneticPr fontId="31"/>
  </si>
  <si>
    <t>per capita (kg)</t>
    <phoneticPr fontId="31"/>
  </si>
  <si>
    <t>Source: UAE Ministry of Environment and Water</t>
    <phoneticPr fontId="31"/>
  </si>
  <si>
    <t>Source: UAE Ministry of Environment and Water; NBS</t>
  </si>
  <si>
    <t>Field crops</t>
  </si>
  <si>
    <t>Vegetables</t>
  </si>
  <si>
    <t>Fruit trees</t>
  </si>
  <si>
    <t>Type</t>
  </si>
  <si>
    <t>Production (tonnes)</t>
  </si>
  <si>
    <t>Value (USD)</t>
  </si>
  <si>
    <t>Area (%) with modern irrigation systems</t>
  </si>
  <si>
    <t>Area (ha) of organic production</t>
  </si>
  <si>
    <t>Number of fingerlings</t>
  </si>
  <si>
    <t>Source UAE Ministry of Environment and Water</t>
  </si>
  <si>
    <t>Number of colonies</t>
  </si>
  <si>
    <t>Number of trees planted</t>
  </si>
  <si>
    <t>Source: Environment Agency - Abu Dhabi, Abu Dhabi Environmental Awareness &amp; Behaviour Survey, 2008-10 &amp; 2012-13</t>
  </si>
  <si>
    <t>Close the tap when not in use</t>
  </si>
  <si>
    <t>E7a: Municipal solid waste generation per capita (kg/capita/day), available year (UAE: 2000)</t>
  </si>
  <si>
    <t>E7b: Solid waste generation and process in the UAE, 2012 (tonnes)</t>
  </si>
  <si>
    <t>E8a: Agricultural production in the UAE (tonnes), 2009-12</t>
  </si>
  <si>
    <t>E8b: Agricultural productivity in the UAE, 2009-12</t>
  </si>
  <si>
    <t>E8d: Area of organic farming in the UAE, 2007-13</t>
  </si>
  <si>
    <t>E9a. Estimated total fish catches in the UAE (tonnes)</t>
  </si>
  <si>
    <t>E9b: Number of fingerlings raised and released into the waters in the UAE, 2009-13</t>
  </si>
  <si>
    <t>E9c: Number of colonies of coral reefs in the territorial waters of the UAE, 2011-13</t>
  </si>
  <si>
    <t>E9d: Number of Crimean trees planted in the UAE, 2009-12</t>
  </si>
  <si>
    <t>E10: Consumer Attitude &amp; Behaviour (%)</t>
  </si>
  <si>
    <t>Source: Ministry of Energy, Statistical Annual Report Electricity and Water for 2008-2012</t>
  </si>
  <si>
    <t>per capita</t>
  </si>
  <si>
    <t>E6c: Municipal water consumption (million m3) in the UAE, 2008-12</t>
  </si>
  <si>
    <t>per capita (m3)</t>
  </si>
  <si>
    <t>Water consumption (million m3)</t>
  </si>
  <si>
    <t>E7c: Total collected solid waste in the UAE, 2009-12 (tonnes)</t>
  </si>
  <si>
    <t>Total collected wastes (tonnes)</t>
  </si>
  <si>
    <t>Source: UAE Ministry of Environment and Water, Wastes Survey</t>
  </si>
  <si>
    <t>GDP (Current USD, WB)</t>
  </si>
  <si>
    <t>Agricultural waste</t>
  </si>
  <si>
    <t>Industrial waste (non-hazardous)</t>
  </si>
  <si>
    <t>Hazardous waste (including medical)</t>
  </si>
  <si>
    <t>Sludge</t>
  </si>
  <si>
    <t>GDP (PPP, current international USD)</t>
  </si>
  <si>
    <t>per GDP, current (l)</t>
  </si>
  <si>
    <t>per GDP, PPP (l)</t>
  </si>
  <si>
    <t>Crop area (ha)</t>
  </si>
  <si>
    <t xml:space="preserve">E8c: Arable land with modern irrigation in the UAE </t>
  </si>
  <si>
    <t>Ranking 2013</t>
  </si>
  <si>
    <t>E5: Steel use intensity, 2004-13</t>
  </si>
  <si>
    <t>Source: World Steel Association, Steel Statistical Yearbooks (UAE figures amended with the lastest UN population estimation)</t>
  </si>
  <si>
    <t>UAE</t>
  </si>
  <si>
    <t>Republic of Korea</t>
  </si>
  <si>
    <t>People's Republic of Korea</t>
  </si>
  <si>
    <t>OECD average</t>
  </si>
  <si>
    <t>World average</t>
  </si>
  <si>
    <t>E6a: Annual water consumption in the UAE, 2013</t>
  </si>
  <si>
    <t>E6b: Water consumption (m3) per capita, 2003-2007</t>
  </si>
  <si>
    <t>GDP USD (WB, PPP)</t>
  </si>
  <si>
    <t>per GDP current (m3)</t>
  </si>
  <si>
    <t>per GDP PPP (m3)</t>
  </si>
  <si>
    <t>GDP (PPP, WB)</t>
  </si>
  <si>
    <t>per current GDP (g)</t>
  </si>
  <si>
    <t>per GDP PPP (g)</t>
  </si>
  <si>
    <t>GDP (PPP USD, WB)</t>
  </si>
  <si>
    <t>Source: World Bank, World Development Indicators; US Oak Ridge National Laboratory</t>
  </si>
  <si>
    <t>CO2 emissions (tonnes)</t>
  </si>
  <si>
    <t>E2b: Annual CO2 emissions per capita (tonnes), 2010</t>
  </si>
  <si>
    <t>Productivity (t/ha)</t>
    <phoneticPr fontId="31"/>
  </si>
  <si>
    <t>gCO2e/$</t>
    <phoneticPr fontId="31"/>
  </si>
  <si>
    <t>Value added ($/ha)</t>
  </si>
  <si>
    <t>Value added ($/t)</t>
  </si>
  <si>
    <t>Landfill</t>
  </si>
  <si>
    <t>Incineration</t>
  </si>
  <si>
    <t xml:space="preserve">Recycling </t>
  </si>
  <si>
    <t>Composting</t>
  </si>
  <si>
    <t xml:space="preserve">Source: MoEW; Eurostat; USGS;  </t>
  </si>
  <si>
    <t>Litres</t>
  </si>
  <si>
    <t>Note</t>
  </si>
  <si>
    <t>UAE (2013)</t>
  </si>
  <si>
    <t>United States (2010)*</t>
  </si>
  <si>
    <t>Only household</t>
  </si>
  <si>
    <t>Japan (2011)</t>
  </si>
  <si>
    <t>Norway (2009)</t>
  </si>
  <si>
    <t>Iceland (2005)</t>
  </si>
  <si>
    <t>Cyprus (2011)</t>
  </si>
  <si>
    <t>Greece (2011)</t>
  </si>
  <si>
    <t>Switzerland (2011)</t>
  </si>
  <si>
    <t>Spain (2011)</t>
  </si>
  <si>
    <t>Sweden (2007)</t>
  </si>
  <si>
    <t>United Kingdom (2011)</t>
  </si>
  <si>
    <t>Germany (2007)</t>
  </si>
  <si>
    <t>E6d: Water use by the domestic sector (household &amp; commercial) (litre/person/day), latest</t>
  </si>
  <si>
    <t>E4c: CO2 emissions per kWh from electricity generation</t>
  </si>
  <si>
    <t>Source: IEA, CO2 Emissions from Fuel Combustion Highlights (2013 edition)</t>
  </si>
  <si>
    <t>E7d: Municipal Solid Waste Treated (g/person/day), latest</t>
  </si>
  <si>
    <t>United States (2012)</t>
  </si>
  <si>
    <t>Switzerland (2012)</t>
  </si>
  <si>
    <t>Denmark (2012)</t>
  </si>
  <si>
    <t>UAE (2014)</t>
  </si>
  <si>
    <t>Germany (2012)</t>
  </si>
  <si>
    <t>France (2012)</t>
  </si>
  <si>
    <t>EU-27 (2012)</t>
  </si>
  <si>
    <t>United Kingdom (2012)</t>
  </si>
  <si>
    <t>Source: MoEW, Eurostat, USEPA, Japan MoE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</si>
</sst>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_-* #,##0.00_-;\-* #,##0.00_-;_-* &quot;-&quot;??_-;_-@_-"/>
    <numFmt numFmtId="165" formatCode="0.0"/>
    <numFmt numFmtId="166" formatCode="_(* #,##0.0_);_(* \(#,##0.0\);_(* &quot;-&quot;??_);_(@_)"/>
    <numFmt numFmtId="167" formatCode="0.0_);[Red]\(0.0\)"/>
    <numFmt numFmtId="168" formatCode="#,##0.0_ ;\-#,##0.0\ "/>
    <numFmt numFmtId="169" formatCode="#,##0.0"/>
    <numFmt numFmtId="170" formatCode="_-* #,##0_-;_-* #,##0\-;_-* &quot;-&quot;??_-;_-@_-"/>
    <numFmt numFmtId="171" formatCode="0.0%"/>
  </numFmts>
  <fonts count="50">
    <font>
      <sz val="11"/>
      <color theme="1"/>
      <name val="Calibri"/>
      <family val="2"/>
      <scheme val="minor"/>
    </font>
    <font>
      <b/>
      <sz val="11"/>
      <color theme="1"/>
      <name val="Calibri"/>
      <family val="2"/>
      <scheme val="minor"/>
    </font>
    <font>
      <sz val="11"/>
      <color rgb="FFFF0000"/>
      <name val="Calibri"/>
      <family val="2"/>
      <scheme val="minor"/>
    </font>
    <font>
      <sz val="8"/>
      <color rgb="FF403E3C"/>
      <name val="Arial"/>
      <family val="2"/>
    </font>
    <font>
      <sz val="11"/>
      <color theme="1"/>
      <name val="Calibri"/>
      <family val="2"/>
      <scheme val="minor"/>
    </font>
    <font>
      <b/>
      <sz val="18"/>
      <color indexed="10"/>
      <name val="Arial"/>
      <family val="2"/>
    </font>
    <font>
      <sz val="10"/>
      <name val="Arial"/>
      <family val="2"/>
    </font>
    <font>
      <b/>
      <sz val="10"/>
      <name val="Arial"/>
      <family val="2"/>
    </font>
    <font>
      <u/>
      <sz val="10"/>
      <color indexed="12"/>
      <name val="Arial"/>
      <family val="2"/>
    </font>
    <font>
      <b/>
      <vertAlign val="superscript"/>
      <sz val="10"/>
      <name val="Arial"/>
      <family val="2"/>
    </font>
    <font>
      <b/>
      <sz val="10"/>
      <color indexed="10"/>
      <name val="Arial"/>
      <family val="2"/>
    </font>
    <font>
      <sz val="8"/>
      <name val="Arial"/>
      <family val="2"/>
    </font>
    <font>
      <sz val="4"/>
      <color indexed="22"/>
      <name val="Arial"/>
      <family val="2"/>
    </font>
    <font>
      <sz val="4"/>
      <name val="Arial"/>
      <family val="2"/>
    </font>
    <font>
      <b/>
      <sz val="4"/>
      <color indexed="22"/>
      <name val="Arial"/>
      <family val="2"/>
    </font>
    <font>
      <b/>
      <sz val="8"/>
      <name val="Arial"/>
      <family val="2"/>
    </font>
    <font>
      <sz val="8"/>
      <color indexed="23"/>
      <name val="Arial"/>
      <family val="2"/>
    </font>
    <font>
      <b/>
      <u/>
      <sz val="12"/>
      <name val="Arial"/>
      <family val="2"/>
    </font>
    <font>
      <b/>
      <sz val="11"/>
      <color theme="0"/>
      <name val="Calibri"/>
      <family val="2"/>
      <scheme val="minor"/>
    </font>
    <font>
      <b/>
      <sz val="11"/>
      <color indexed="10"/>
      <name val="Calibri"/>
      <family val="2"/>
    </font>
    <font>
      <b/>
      <sz val="11"/>
      <color indexed="9"/>
      <name val="Calibri"/>
      <family val="2"/>
    </font>
    <font>
      <b/>
      <sz val="11"/>
      <name val="Calibri"/>
      <family val="2"/>
      <scheme val="minor"/>
    </font>
    <font>
      <b/>
      <sz val="16"/>
      <name val="Calibri"/>
      <family val="2"/>
      <scheme val="minor"/>
    </font>
    <font>
      <sz val="11"/>
      <name val="Calibri"/>
      <family val="2"/>
      <scheme val="minor"/>
    </font>
    <font>
      <i/>
      <sz val="11"/>
      <color theme="1"/>
      <name val="Calibri"/>
      <family val="2"/>
      <scheme val="minor"/>
    </font>
    <font>
      <b/>
      <sz val="18"/>
      <color rgb="FFFF0000"/>
      <name val="Calibri"/>
      <family val="2"/>
      <scheme val="minor"/>
    </font>
    <font>
      <sz val="11"/>
      <color indexed="58"/>
      <name val="Calibri"/>
      <family val="2"/>
      <scheme val="minor"/>
    </font>
    <font>
      <b/>
      <sz val="12"/>
      <color theme="1"/>
      <name val="Calibri"/>
      <family val="2"/>
      <scheme val="minor"/>
    </font>
    <font>
      <b/>
      <sz val="12"/>
      <name val="Arial"/>
      <family val="2"/>
    </font>
    <font>
      <b/>
      <sz val="10"/>
      <color rgb="FFFF0000"/>
      <name val="Arial"/>
      <family val="2"/>
    </font>
    <font>
      <sz val="10"/>
      <color rgb="FFFF0000"/>
      <name val="Arial"/>
      <family val="2"/>
    </font>
    <font>
      <sz val="6"/>
      <name val="Calibri"/>
      <family val="2"/>
      <scheme val="minor"/>
    </font>
    <font>
      <b/>
      <sz val="10"/>
      <color theme="1"/>
      <name val="Calibri"/>
      <family val="2"/>
      <scheme val="minor"/>
    </font>
    <font>
      <b/>
      <sz val="9"/>
      <color theme="1"/>
      <name val="Cambria"/>
      <family val="1"/>
      <scheme val="major"/>
    </font>
    <font>
      <sz val="9"/>
      <color theme="1"/>
      <name val="Calibri"/>
      <family val="2"/>
      <scheme val="minor"/>
    </font>
    <font>
      <b/>
      <sz val="9"/>
      <name val="Times New Roman"/>
      <family val="1"/>
    </font>
    <font>
      <sz val="8"/>
      <name val="Times New Roman"/>
      <family val="1"/>
    </font>
    <font>
      <b/>
      <sz val="9"/>
      <name val="Cambria"/>
      <family val="1"/>
      <scheme val="major"/>
    </font>
    <font>
      <b/>
      <sz val="10"/>
      <name val="Cambria"/>
      <family val="1"/>
      <scheme val="major"/>
    </font>
    <font>
      <b/>
      <sz val="9"/>
      <color rgb="FF333333"/>
      <name val="Times New Roman"/>
      <family val="1"/>
    </font>
    <font>
      <sz val="9"/>
      <name val="Times New Roman"/>
      <family val="1"/>
    </font>
    <font>
      <b/>
      <vertAlign val="superscript"/>
      <sz val="9"/>
      <name val="Cambria"/>
      <family val="1"/>
      <scheme val="major"/>
    </font>
    <font>
      <b/>
      <vertAlign val="superscript"/>
      <sz val="10"/>
      <name val="Cambria"/>
      <family val="1"/>
      <scheme val="major"/>
    </font>
    <font>
      <sz val="9"/>
      <name val="Arial"/>
      <family val="2"/>
    </font>
    <font>
      <sz val="9"/>
      <name val="Cambria"/>
      <family val="1"/>
      <scheme val="major"/>
    </font>
    <font>
      <i/>
      <sz val="9"/>
      <name val="Calibri"/>
      <family val="2"/>
      <scheme val="minor"/>
    </font>
    <font>
      <i/>
      <sz val="11"/>
      <name val="Calibri"/>
      <family val="2"/>
      <charset val="178"/>
      <scheme val="minor"/>
    </font>
    <font>
      <i/>
      <sz val="8"/>
      <name val="Times New Roman"/>
      <family val="1"/>
    </font>
    <font>
      <u/>
      <sz val="11"/>
      <color theme="11"/>
      <name val="Calibri"/>
      <family val="2"/>
      <scheme val="minor"/>
    </font>
    <font>
      <sz val="10"/>
      <name val="Arial"/>
      <family val="2"/>
      <charset val="161"/>
    </font>
  </fonts>
  <fills count="16">
    <fill>
      <patternFill patternType="none"/>
    </fill>
    <fill>
      <patternFill patternType="gray125"/>
    </fill>
    <fill>
      <patternFill patternType="solid">
        <fgColor rgb="FFFFFFFF"/>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
      <patternFill patternType="solid">
        <fgColor theme="3" tint="-0.499984740745262"/>
        <bgColor indexed="64"/>
      </patternFill>
    </fill>
    <fill>
      <patternFill patternType="solid">
        <fgColor rgb="FFC60C13"/>
        <bgColor indexed="64"/>
      </patternFill>
    </fill>
    <fill>
      <patternFill patternType="solid">
        <fgColor rgb="FFB0CA9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2"/>
        <bgColor indexed="64"/>
      </patternFill>
    </fill>
    <fill>
      <patternFill patternType="solid">
        <fgColor rgb="FFC00000"/>
        <bgColor indexed="64"/>
      </patternFill>
    </fill>
    <fill>
      <patternFill patternType="solid">
        <fgColor theme="0"/>
        <bgColor indexed="64"/>
      </patternFill>
    </fill>
  </fills>
  <borders count="50">
    <border>
      <left/>
      <right/>
      <top/>
      <bottom/>
      <diagonal/>
    </border>
    <border>
      <left/>
      <right/>
      <top style="medium">
        <color rgb="FFDDDDDD"/>
      </top>
      <bottom style="medium">
        <color rgb="FFDDDDDD"/>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thick">
        <color auto="1"/>
      </right>
      <top style="medium">
        <color auto="1"/>
      </top>
      <bottom style="thin">
        <color auto="1"/>
      </bottom>
      <diagonal/>
    </border>
    <border>
      <left/>
      <right style="medium">
        <color auto="1"/>
      </right>
      <top style="medium">
        <color auto="1"/>
      </top>
      <bottom/>
      <diagonal/>
    </border>
    <border>
      <left style="medium">
        <color auto="1"/>
      </left>
      <right/>
      <top/>
      <bottom/>
      <diagonal/>
    </border>
    <border>
      <left style="medium">
        <color auto="1"/>
      </left>
      <right style="medium">
        <color auto="1"/>
      </right>
      <top style="medium">
        <color auto="1"/>
      </top>
      <bottom/>
      <diagonal/>
    </border>
    <border>
      <left style="medium">
        <color auto="1"/>
      </left>
      <right style="thin">
        <color auto="1"/>
      </right>
      <top/>
      <bottom/>
      <diagonal/>
    </border>
    <border>
      <left style="medium">
        <color auto="1"/>
      </left>
      <right style="medium">
        <color auto="1"/>
      </right>
      <top/>
      <bottom/>
      <diagonal/>
    </border>
    <border>
      <left style="medium">
        <color auto="1"/>
      </left>
      <right style="thin">
        <color auto="1"/>
      </right>
      <top/>
      <bottom style="medium">
        <color auto="1"/>
      </bottom>
      <diagonal/>
    </border>
    <border>
      <left/>
      <right/>
      <top/>
      <bottom style="medium">
        <color auto="1"/>
      </bottom>
      <diagonal/>
    </border>
    <border>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diagonal/>
    </border>
    <border>
      <left/>
      <right style="medium">
        <color auto="1"/>
      </right>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style="thin">
        <color auto="1"/>
      </left>
      <right/>
      <top style="medium">
        <color auto="1"/>
      </top>
      <bottom style="medium">
        <color auto="1"/>
      </bottom>
      <diagonal/>
    </border>
    <border>
      <left/>
      <right/>
      <top style="hair">
        <color rgb="FFC0C0C0"/>
      </top>
      <bottom style="hair">
        <color rgb="FFC0C0C0"/>
      </bottom>
      <diagonal/>
    </border>
  </borders>
  <cellStyleXfs count="12">
    <xf numFmtId="0" fontId="0" fillId="0" borderId="0"/>
    <xf numFmtId="43" fontId="4" fillId="0" borderId="0" applyFont="0" applyFill="0" applyBorder="0" applyAlignment="0" applyProtection="0"/>
    <xf numFmtId="0" fontId="8" fillId="0" borderId="0" applyNumberFormat="0" applyFill="0" applyBorder="0" applyAlignment="0" applyProtection="0">
      <alignment vertical="top"/>
      <protection locked="0"/>
    </xf>
    <xf numFmtId="164" fontId="4" fillId="0" borderId="0" applyFont="0" applyFill="0" applyBorder="0" applyAlignment="0" applyProtection="0"/>
    <xf numFmtId="0" fontId="8" fillId="0" borderId="0" applyNumberFormat="0" applyFill="0" applyBorder="0" applyAlignment="0" applyProtection="0">
      <alignment vertical="top"/>
      <protection locked="0"/>
    </xf>
    <xf numFmtId="0" fontId="6" fillId="0" borderId="0"/>
    <xf numFmtId="0" fontId="6" fillId="0" borderId="0"/>
    <xf numFmtId="9" fontId="4"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cellStyleXfs>
  <cellXfs count="329">
    <xf numFmtId="0" fontId="0" fillId="0" borderId="0" xfId="0"/>
    <xf numFmtId="0" fontId="1" fillId="0" borderId="0" xfId="0" applyFont="1"/>
    <xf numFmtId="0" fontId="2" fillId="0" borderId="0" xfId="0" applyFont="1"/>
    <xf numFmtId="165" fontId="0" fillId="0" borderId="0" xfId="0" applyNumberFormat="1"/>
    <xf numFmtId="165" fontId="2" fillId="0" borderId="0" xfId="0" applyNumberFormat="1" applyFont="1"/>
    <xf numFmtId="165" fontId="1" fillId="0" borderId="0" xfId="0" applyNumberFormat="1" applyFont="1"/>
    <xf numFmtId="3" fontId="3" fillId="2" borderId="1" xfId="0" applyNumberFormat="1" applyFont="1" applyFill="1" applyBorder="1" applyAlignment="1">
      <alignment horizontal="right" vertical="top" wrapText="1"/>
    </xf>
    <xf numFmtId="0" fontId="5" fillId="0" borderId="0" xfId="0" applyFont="1" applyFill="1" applyAlignment="1">
      <alignment horizontal="left" wrapText="1"/>
    </xf>
    <xf numFmtId="166" fontId="7" fillId="0" borderId="0" xfId="1" applyNumberFormat="1" applyFont="1" applyFill="1" applyAlignment="1">
      <alignment wrapText="1"/>
    </xf>
    <xf numFmtId="166" fontId="7" fillId="0" borderId="0" xfId="1" applyNumberFormat="1" applyFont="1" applyFill="1" applyAlignment="1">
      <alignment horizontal="center" wrapText="1"/>
    </xf>
    <xf numFmtId="0" fontId="7" fillId="0" borderId="5" xfId="0" applyFont="1" applyFill="1" applyBorder="1" applyAlignment="1"/>
    <xf numFmtId="0" fontId="6" fillId="0" borderId="0" xfId="0" applyFont="1" applyFill="1" applyBorder="1" applyAlignment="1">
      <alignment wrapText="1"/>
    </xf>
    <xf numFmtId="166" fontId="7" fillId="0" borderId="6" xfId="1" applyNumberFormat="1" applyFont="1" applyFill="1" applyBorder="1" applyAlignment="1">
      <alignment horizontal="center" wrapText="1"/>
    </xf>
    <xf numFmtId="165" fontId="7" fillId="3" borderId="5" xfId="0" applyNumberFormat="1" applyFont="1" applyFill="1" applyBorder="1" applyAlignment="1">
      <alignment horizontal="center" wrapText="1"/>
    </xf>
    <xf numFmtId="2" fontId="6" fillId="0" borderId="7" xfId="0" applyNumberFormat="1" applyFont="1" applyFill="1" applyBorder="1" applyAlignment="1">
      <alignment horizontal="center" wrapText="1"/>
    </xf>
    <xf numFmtId="2" fontId="6" fillId="0" borderId="8" xfId="0" applyNumberFormat="1" applyFont="1" applyFill="1" applyBorder="1" applyAlignment="1">
      <alignment horizontal="center" wrapText="1"/>
    </xf>
    <xf numFmtId="165" fontId="7" fillId="4" borderId="5" xfId="0" applyNumberFormat="1" applyFont="1" applyFill="1" applyBorder="1" applyAlignment="1">
      <alignment horizontal="center" wrapText="1"/>
    </xf>
    <xf numFmtId="165" fontId="7" fillId="0" borderId="8" xfId="0" applyNumberFormat="1" applyFont="1" applyFill="1" applyBorder="1" applyAlignment="1">
      <alignment horizontal="center" wrapText="1"/>
    </xf>
    <xf numFmtId="0" fontId="6" fillId="0" borderId="0" xfId="0" applyFont="1" applyFill="1" applyAlignment="1">
      <alignment wrapText="1"/>
    </xf>
    <xf numFmtId="166" fontId="11" fillId="0" borderId="0" xfId="1" applyNumberFormat="1" applyFont="1" applyFill="1"/>
    <xf numFmtId="166" fontId="12" fillId="0" borderId="0" xfId="1" applyNumberFormat="1" applyFont="1" applyFill="1" applyAlignment="1">
      <alignment horizontal="center"/>
    </xf>
    <xf numFmtId="165" fontId="13" fillId="0" borderId="0" xfId="0" applyNumberFormat="1" applyFont="1" applyFill="1"/>
    <xf numFmtId="2" fontId="12" fillId="0" borderId="0" xfId="0" applyNumberFormat="1" applyFont="1" applyFill="1"/>
    <xf numFmtId="165" fontId="14" fillId="0" borderId="0" xfId="0" applyNumberFormat="1" applyFont="1" applyFill="1"/>
    <xf numFmtId="0" fontId="7" fillId="5" borderId="2" xfId="0" applyFont="1" applyFill="1" applyBorder="1" applyAlignment="1">
      <alignment wrapText="1"/>
    </xf>
    <xf numFmtId="166" fontId="15" fillId="5" borderId="3" xfId="1" applyNumberFormat="1" applyFont="1" applyFill="1" applyBorder="1"/>
    <xf numFmtId="166" fontId="15" fillId="5" borderId="3" xfId="1" applyNumberFormat="1" applyFont="1" applyFill="1" applyBorder="1" applyAlignment="1">
      <alignment horizontal="center"/>
    </xf>
    <xf numFmtId="165" fontId="7" fillId="3" borderId="3" xfId="0" applyNumberFormat="1" applyFont="1" applyFill="1" applyBorder="1"/>
    <xf numFmtId="2" fontId="15" fillId="5" borderId="3" xfId="0" applyNumberFormat="1" applyFont="1" applyFill="1" applyBorder="1"/>
    <xf numFmtId="165" fontId="7" fillId="4" borderId="3" xfId="0" applyNumberFormat="1" applyFont="1" applyFill="1" applyBorder="1"/>
    <xf numFmtId="167" fontId="6" fillId="5" borderId="4" xfId="0" applyNumberFormat="1" applyFont="1" applyFill="1" applyBorder="1"/>
    <xf numFmtId="0" fontId="7" fillId="0" borderId="0" xfId="0" applyFont="1" applyFill="1" applyAlignment="1">
      <alignment wrapText="1"/>
    </xf>
    <xf numFmtId="166" fontId="7" fillId="0" borderId="0" xfId="1" applyNumberFormat="1" applyFont="1" applyFill="1"/>
    <xf numFmtId="166" fontId="7" fillId="0" borderId="0" xfId="1" applyNumberFormat="1" applyFont="1" applyFill="1" applyAlignment="1">
      <alignment horizontal="center"/>
    </xf>
    <xf numFmtId="165" fontId="7" fillId="0" borderId="0" xfId="0" applyNumberFormat="1" applyFont="1" applyFill="1"/>
    <xf numFmtId="2" fontId="15" fillId="0" borderId="7" xfId="0" applyNumberFormat="1" applyFont="1" applyFill="1" applyBorder="1"/>
    <xf numFmtId="167" fontId="7" fillId="0" borderId="0" xfId="0" applyNumberFormat="1" applyFont="1" applyFill="1" applyBorder="1"/>
    <xf numFmtId="0" fontId="7" fillId="5" borderId="9" xfId="0" applyFont="1" applyFill="1" applyBorder="1" applyAlignment="1">
      <alignment wrapText="1"/>
    </xf>
    <xf numFmtId="166" fontId="15" fillId="5" borderId="10" xfId="1" applyNumberFormat="1" applyFont="1" applyFill="1" applyBorder="1"/>
    <xf numFmtId="166" fontId="15" fillId="5" borderId="10" xfId="1" applyNumberFormat="1" applyFont="1" applyFill="1" applyBorder="1" applyAlignment="1">
      <alignment horizontal="center"/>
    </xf>
    <xf numFmtId="165" fontId="7" fillId="3" borderId="10" xfId="0" applyNumberFormat="1" applyFont="1" applyFill="1" applyBorder="1"/>
    <xf numFmtId="2" fontId="15" fillId="5" borderId="10" xfId="0" applyNumberFormat="1" applyFont="1" applyFill="1" applyBorder="1"/>
    <xf numFmtId="165" fontId="7" fillId="4" borderId="10" xfId="0" applyNumberFormat="1" applyFont="1" applyFill="1" applyBorder="1"/>
    <xf numFmtId="167" fontId="7" fillId="5" borderId="11" xfId="0" applyNumberFormat="1" applyFont="1" applyFill="1" applyBorder="1"/>
    <xf numFmtId="0" fontId="7" fillId="5" borderId="12" xfId="0" applyFont="1" applyFill="1" applyBorder="1" applyAlignment="1">
      <alignment wrapText="1"/>
    </xf>
    <xf numFmtId="166" fontId="15" fillId="5" borderId="0" xfId="1" applyNumberFormat="1" applyFont="1" applyFill="1" applyBorder="1"/>
    <xf numFmtId="166" fontId="15" fillId="5" borderId="0" xfId="1" applyNumberFormat="1" applyFont="1" applyFill="1" applyBorder="1" applyAlignment="1">
      <alignment horizontal="center"/>
    </xf>
    <xf numFmtId="165" fontId="7" fillId="3" borderId="0" xfId="0" applyNumberFormat="1" applyFont="1" applyFill="1" applyBorder="1"/>
    <xf numFmtId="2" fontId="15" fillId="5" borderId="0" xfId="0" applyNumberFormat="1" applyFont="1" applyFill="1" applyBorder="1"/>
    <xf numFmtId="165" fontId="7" fillId="4" borderId="0" xfId="0" applyNumberFormat="1" applyFont="1" applyFill="1" applyBorder="1"/>
    <xf numFmtId="167" fontId="7" fillId="5" borderId="13" xfId="0" applyNumberFormat="1" applyFont="1" applyFill="1" applyBorder="1"/>
    <xf numFmtId="0" fontId="7" fillId="5" borderId="5" xfId="0" applyFont="1" applyFill="1" applyBorder="1" applyAlignment="1">
      <alignment wrapText="1"/>
    </xf>
    <xf numFmtId="166" fontId="15" fillId="5" borderId="7" xfId="1" applyNumberFormat="1" applyFont="1" applyFill="1" applyBorder="1"/>
    <xf numFmtId="166" fontId="15" fillId="5" borderId="7" xfId="1" applyNumberFormat="1" applyFont="1" applyFill="1" applyBorder="1" applyAlignment="1">
      <alignment horizontal="center"/>
    </xf>
    <xf numFmtId="165" fontId="7" fillId="3" borderId="7" xfId="0" applyNumberFormat="1" applyFont="1" applyFill="1" applyBorder="1"/>
    <xf numFmtId="2" fontId="15" fillId="5" borderId="7" xfId="0" applyNumberFormat="1" applyFont="1" applyFill="1" applyBorder="1"/>
    <xf numFmtId="165" fontId="7" fillId="4" borderId="7" xfId="0" applyNumberFormat="1" applyFont="1" applyFill="1" applyBorder="1"/>
    <xf numFmtId="167" fontId="7" fillId="5" borderId="8" xfId="0" applyNumberFormat="1" applyFont="1" applyFill="1" applyBorder="1"/>
    <xf numFmtId="166" fontId="11" fillId="0" borderId="0" xfId="1" applyNumberFormat="1" applyFont="1" applyFill="1" applyAlignment="1">
      <alignment horizontal="center"/>
    </xf>
    <xf numFmtId="2" fontId="11" fillId="0" borderId="0" xfId="0" applyNumberFormat="1" applyFont="1" applyFill="1"/>
    <xf numFmtId="167" fontId="7" fillId="0" borderId="0" xfId="0" applyNumberFormat="1" applyFont="1" applyFill="1"/>
    <xf numFmtId="0" fontId="7" fillId="5" borderId="7" xfId="0" applyFont="1" applyFill="1" applyBorder="1" applyAlignment="1">
      <alignment wrapText="1"/>
    </xf>
    <xf numFmtId="167" fontId="6" fillId="5" borderId="7" xfId="0" applyNumberFormat="1" applyFont="1" applyFill="1" applyBorder="1"/>
    <xf numFmtId="0" fontId="0" fillId="0" borderId="0" xfId="0" applyAlignment="1">
      <alignment wrapText="1"/>
    </xf>
    <xf numFmtId="165" fontId="6" fillId="3" borderId="0" xfId="0" applyNumberFormat="1" applyFont="1" applyFill="1"/>
    <xf numFmtId="165" fontId="6" fillId="4" borderId="0" xfId="0" applyNumberFormat="1" applyFont="1" applyFill="1"/>
    <xf numFmtId="167" fontId="6" fillId="4" borderId="0" xfId="0" applyNumberFormat="1" applyFont="1" applyFill="1"/>
    <xf numFmtId="0" fontId="0" fillId="0" borderId="0" xfId="0" applyFill="1" applyAlignment="1">
      <alignment wrapText="1"/>
    </xf>
    <xf numFmtId="167" fontId="6" fillId="0" borderId="0" xfId="0" applyNumberFormat="1" applyFont="1" applyFill="1"/>
    <xf numFmtId="0" fontId="0" fillId="6" borderId="0" xfId="0" applyFill="1" applyAlignment="1">
      <alignment wrapText="1"/>
    </xf>
    <xf numFmtId="166" fontId="11" fillId="6" borderId="0" xfId="1" applyNumberFormat="1" applyFont="1" applyFill="1"/>
    <xf numFmtId="166" fontId="11" fillId="6" borderId="0" xfId="1" applyNumberFormat="1" applyFont="1" applyFill="1" applyAlignment="1">
      <alignment horizontal="center"/>
    </xf>
    <xf numFmtId="2" fontId="11" fillId="6" borderId="0" xfId="0" applyNumberFormat="1" applyFont="1" applyFill="1"/>
    <xf numFmtId="165" fontId="0" fillId="4" borderId="0" xfId="0" applyNumberFormat="1" applyFill="1"/>
    <xf numFmtId="167" fontId="6" fillId="6" borderId="0" xfId="0" applyNumberFormat="1" applyFont="1" applyFill="1"/>
    <xf numFmtId="2" fontId="16" fillId="0" borderId="0" xfId="0" applyNumberFormat="1" applyFont="1" applyFill="1"/>
    <xf numFmtId="2" fontId="16" fillId="0" borderId="0" xfId="0" applyNumberFormat="1" applyFont="1" applyFill="1" applyAlignment="1">
      <alignment horizontal="right"/>
    </xf>
    <xf numFmtId="165" fontId="0" fillId="3" borderId="0" xfId="0" applyNumberFormat="1" applyFill="1"/>
    <xf numFmtId="167" fontId="11" fillId="0" borderId="0" xfId="0" applyNumberFormat="1" applyFont="1" applyFill="1"/>
    <xf numFmtId="0" fontId="6" fillId="0" borderId="0" xfId="0" applyFont="1" applyFill="1"/>
    <xf numFmtId="165" fontId="6" fillId="0" borderId="0" xfId="0" applyNumberFormat="1" applyFont="1" applyFill="1"/>
    <xf numFmtId="0" fontId="6" fillId="0" borderId="0" xfId="0" applyFont="1"/>
    <xf numFmtId="166" fontId="6" fillId="0" borderId="0" xfId="1" applyNumberFormat="1" applyFont="1"/>
    <xf numFmtId="166" fontId="6" fillId="0" borderId="0" xfId="1" applyNumberFormat="1" applyFont="1" applyAlignment="1">
      <alignment horizontal="center"/>
    </xf>
    <xf numFmtId="165" fontId="6" fillId="0" borderId="0" xfId="0" applyNumberFormat="1" applyFont="1"/>
    <xf numFmtId="2" fontId="6" fillId="0" borderId="0" xfId="0" applyNumberFormat="1" applyFont="1"/>
    <xf numFmtId="165" fontId="7" fillId="0" borderId="0" xfId="0" applyNumberFormat="1" applyFont="1"/>
    <xf numFmtId="0" fontId="17" fillId="0" borderId="0" xfId="0" applyFont="1" applyFill="1"/>
    <xf numFmtId="166" fontId="6" fillId="0" borderId="0" xfId="1" applyNumberFormat="1" applyFont="1" applyFill="1"/>
    <xf numFmtId="166" fontId="6" fillId="0" borderId="0" xfId="1" applyNumberFormat="1" applyFont="1" applyFill="1" applyAlignment="1">
      <alignment horizontal="center"/>
    </xf>
    <xf numFmtId="0" fontId="6" fillId="0" borderId="0" xfId="2" applyFont="1" applyAlignment="1" applyProtection="1"/>
    <xf numFmtId="166" fontId="8" fillId="0" borderId="0" xfId="2" applyNumberFormat="1" applyAlignment="1" applyProtection="1"/>
    <xf numFmtId="166" fontId="8" fillId="0" borderId="0" xfId="2" applyNumberFormat="1" applyAlignment="1" applyProtection="1">
      <alignment horizontal="center"/>
    </xf>
    <xf numFmtId="165" fontId="8" fillId="0" borderId="0" xfId="2" applyNumberFormat="1" applyAlignment="1" applyProtection="1"/>
    <xf numFmtId="2" fontId="8" fillId="0" borderId="0" xfId="2" applyNumberFormat="1" applyAlignment="1" applyProtection="1"/>
    <xf numFmtId="0" fontId="7" fillId="5" borderId="0" xfId="0" applyFont="1" applyFill="1" applyBorder="1" applyAlignment="1">
      <alignment wrapText="1"/>
    </xf>
    <xf numFmtId="167" fontId="6" fillId="5" borderId="0" xfId="0" applyNumberFormat="1" applyFont="1" applyFill="1" applyBorder="1"/>
    <xf numFmtId="1" fontId="0" fillId="0" borderId="0" xfId="0" applyNumberFormat="1"/>
    <xf numFmtId="1" fontId="7" fillId="3" borderId="7" xfId="0" applyNumberFormat="1" applyFont="1" applyFill="1" applyBorder="1" applyAlignment="1">
      <alignment horizontal="center" wrapText="1"/>
    </xf>
    <xf numFmtId="1" fontId="0" fillId="3" borderId="0" xfId="0" applyNumberFormat="1" applyFill="1"/>
    <xf numFmtId="1" fontId="6" fillId="3" borderId="0" xfId="0" applyNumberFormat="1" applyFont="1" applyFill="1"/>
    <xf numFmtId="1" fontId="7" fillId="3" borderId="3" xfId="0" applyNumberFormat="1" applyFont="1" applyFill="1" applyBorder="1"/>
    <xf numFmtId="1" fontId="7" fillId="3" borderId="0" xfId="0" applyNumberFormat="1" applyFont="1" applyFill="1" applyBorder="1"/>
    <xf numFmtId="1" fontId="13" fillId="0" borderId="0" xfId="0" applyNumberFormat="1" applyFont="1" applyFill="1"/>
    <xf numFmtId="1" fontId="7" fillId="0" borderId="0" xfId="0" applyNumberFormat="1" applyFont="1" applyFill="1"/>
    <xf numFmtId="1" fontId="7" fillId="3" borderId="10" xfId="0" applyNumberFormat="1" applyFont="1" applyFill="1" applyBorder="1"/>
    <xf numFmtId="1" fontId="7" fillId="3" borderId="7" xfId="0" applyNumberFormat="1" applyFont="1" applyFill="1" applyBorder="1"/>
    <xf numFmtId="1" fontId="11" fillId="0" borderId="0" xfId="0" applyNumberFormat="1" applyFont="1" applyFill="1"/>
    <xf numFmtId="1" fontId="11" fillId="0" borderId="0" xfId="1" applyNumberFormat="1" applyFont="1" applyFill="1" applyAlignment="1">
      <alignment horizontal="center"/>
    </xf>
    <xf numFmtId="1" fontId="16" fillId="0" borderId="0" xfId="0" applyNumberFormat="1" applyFont="1" applyFill="1"/>
    <xf numFmtId="1" fontId="6" fillId="0" borderId="0" xfId="0" applyNumberFormat="1" applyFont="1" applyFill="1"/>
    <xf numFmtId="1" fontId="6" fillId="0" borderId="0" xfId="0" applyNumberFormat="1" applyFont="1"/>
    <xf numFmtId="1" fontId="8" fillId="0" borderId="0" xfId="2" applyNumberFormat="1" applyAlignment="1" applyProtection="1"/>
    <xf numFmtId="0" fontId="1" fillId="0" borderId="0" xfId="0" applyFont="1" applyAlignment="1">
      <alignment horizontal="center"/>
    </xf>
    <xf numFmtId="1" fontId="1" fillId="0" borderId="0" xfId="0" applyNumberFormat="1" applyFont="1" applyAlignment="1">
      <alignment horizontal="center"/>
    </xf>
    <xf numFmtId="2" fontId="0" fillId="0" borderId="0" xfId="0" applyNumberFormat="1"/>
    <xf numFmtId="2" fontId="1" fillId="0" borderId="0" xfId="0" applyNumberFormat="1" applyFont="1"/>
    <xf numFmtId="0" fontId="1" fillId="0" borderId="0" xfId="0" applyFont="1" applyAlignment="1">
      <alignment horizontal="center"/>
    </xf>
    <xf numFmtId="49" fontId="18" fillId="7" borderId="14" xfId="0" applyNumberFormat="1" applyFont="1" applyFill="1" applyBorder="1" applyAlignment="1">
      <alignment horizontal="center" vertical="center" wrapText="1"/>
    </xf>
    <xf numFmtId="168" fontId="18" fillId="7" borderId="15" xfId="3" applyNumberFormat="1" applyFont="1" applyFill="1" applyBorder="1" applyAlignment="1">
      <alignment horizontal="center" vertical="center" wrapText="1"/>
    </xf>
    <xf numFmtId="168" fontId="18" fillId="7" borderId="16" xfId="3" applyNumberFormat="1" applyFont="1" applyFill="1" applyBorder="1" applyAlignment="1">
      <alignment horizontal="center" vertical="center" wrapText="1"/>
    </xf>
    <xf numFmtId="0" fontId="18" fillId="8" borderId="15" xfId="0" applyFont="1" applyFill="1" applyBorder="1" applyAlignment="1">
      <alignment horizontal="center" vertical="center" wrapText="1"/>
    </xf>
    <xf numFmtId="2" fontId="18" fillId="8" borderId="16" xfId="0" applyNumberFormat="1" applyFont="1" applyFill="1" applyBorder="1" applyAlignment="1">
      <alignment horizontal="center" vertical="center" wrapText="1"/>
    </xf>
    <xf numFmtId="0" fontId="18" fillId="9" borderId="15" xfId="0" applyFont="1" applyFill="1" applyBorder="1" applyAlignment="1">
      <alignment horizontal="center" vertical="center" wrapText="1"/>
    </xf>
    <xf numFmtId="2" fontId="18" fillId="9" borderId="17" xfId="0" applyNumberFormat="1" applyFont="1" applyFill="1" applyBorder="1" applyAlignment="1">
      <alignment horizontal="center" vertical="center" wrapText="1"/>
    </xf>
    <xf numFmtId="0" fontId="18" fillId="7" borderId="18" xfId="0" applyFont="1" applyFill="1" applyBorder="1" applyAlignment="1">
      <alignment horizontal="center" vertical="center" wrapText="1"/>
    </xf>
    <xf numFmtId="0" fontId="0" fillId="0" borderId="19" xfId="0" applyFill="1" applyBorder="1"/>
    <xf numFmtId="0" fontId="0" fillId="0" borderId="0" xfId="0" applyFill="1" applyBorder="1"/>
    <xf numFmtId="0" fontId="21" fillId="0" borderId="0" xfId="0" applyFont="1" applyFill="1" applyBorder="1"/>
    <xf numFmtId="0" fontId="22" fillId="0" borderId="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0" xfId="0" applyFont="1" applyFill="1" applyBorder="1" applyAlignment="1">
      <alignment horizontal="left" vertical="center" indent="1"/>
    </xf>
    <xf numFmtId="0" fontId="23" fillId="0" borderId="20" xfId="0" applyFont="1" applyFill="1" applyBorder="1" applyAlignment="1"/>
    <xf numFmtId="49" fontId="1" fillId="10" borderId="21" xfId="0" applyNumberFormat="1" applyFont="1" applyFill="1" applyBorder="1"/>
    <xf numFmtId="165" fontId="4" fillId="10" borderId="0" xfId="3" applyNumberFormat="1" applyFont="1" applyFill="1" applyBorder="1" applyAlignment="1">
      <alignment horizontal="center"/>
    </xf>
    <xf numFmtId="165" fontId="0" fillId="8" borderId="13" xfId="0" applyNumberFormat="1" applyFill="1" applyBorder="1" applyAlignment="1">
      <alignment horizontal="center"/>
    </xf>
    <xf numFmtId="165" fontId="0" fillId="9" borderId="0" xfId="0" applyNumberFormat="1" applyFill="1" applyBorder="1" applyAlignment="1">
      <alignment horizontal="center"/>
    </xf>
    <xf numFmtId="167" fontId="4" fillId="10" borderId="22" xfId="3" applyNumberFormat="1" applyFont="1" applyFill="1" applyBorder="1" applyAlignment="1">
      <alignment horizontal="center"/>
    </xf>
    <xf numFmtId="165" fontId="0" fillId="0" borderId="19" xfId="0" applyNumberFormat="1" applyFill="1" applyBorder="1"/>
    <xf numFmtId="165" fontId="0" fillId="0" borderId="0" xfId="0" applyNumberFormat="1" applyFill="1" applyBorder="1" applyAlignment="1">
      <alignment horizontal="center"/>
    </xf>
    <xf numFmtId="165" fontId="0" fillId="0" borderId="0" xfId="0" applyNumberFormat="1" applyFill="1" applyBorder="1"/>
    <xf numFmtId="167" fontId="0" fillId="0" borderId="22" xfId="0" applyNumberFormat="1" applyFill="1" applyBorder="1" applyAlignment="1">
      <alignment horizontal="center"/>
    </xf>
    <xf numFmtId="49" fontId="1" fillId="11" borderId="19" xfId="0" applyNumberFormat="1" applyFont="1" applyFill="1" applyBorder="1"/>
    <xf numFmtId="165" fontId="0" fillId="11" borderId="0" xfId="0" applyNumberFormat="1" applyFill="1" applyBorder="1" applyAlignment="1">
      <alignment horizontal="center" wrapText="1"/>
    </xf>
    <xf numFmtId="167" fontId="0" fillId="11" borderId="22" xfId="0" applyNumberFormat="1" applyFill="1" applyBorder="1" applyAlignment="1">
      <alignment horizontal="center" wrapText="1"/>
    </xf>
    <xf numFmtId="49" fontId="1" fillId="12" borderId="21" xfId="0" applyNumberFormat="1" applyFont="1" applyFill="1" applyBorder="1"/>
    <xf numFmtId="165" fontId="0" fillId="12" borderId="0" xfId="0" applyNumberFormat="1" applyFill="1" applyBorder="1" applyAlignment="1">
      <alignment horizontal="center"/>
    </xf>
    <xf numFmtId="167" fontId="0" fillId="12" borderId="22" xfId="0" applyNumberFormat="1" applyFill="1" applyBorder="1" applyAlignment="1">
      <alignment horizontal="center"/>
    </xf>
    <xf numFmtId="49" fontId="0" fillId="0" borderId="21" xfId="0" applyNumberFormat="1" applyBorder="1"/>
    <xf numFmtId="49" fontId="0" fillId="0" borderId="21" xfId="0" applyNumberFormat="1" applyFill="1" applyBorder="1"/>
    <xf numFmtId="49" fontId="0" fillId="13" borderId="21" xfId="0" applyNumberFormat="1" applyFill="1" applyBorder="1"/>
    <xf numFmtId="165" fontId="0" fillId="13" borderId="0" xfId="0" applyNumberFormat="1" applyFont="1" applyFill="1" applyBorder="1" applyAlignment="1" applyProtection="1">
      <alignment horizontal="center"/>
    </xf>
    <xf numFmtId="167" fontId="0" fillId="13" borderId="22" xfId="0" applyNumberFormat="1" applyFont="1" applyFill="1" applyBorder="1" applyAlignment="1" applyProtection="1">
      <alignment horizontal="center"/>
    </xf>
    <xf numFmtId="165" fontId="0" fillId="0" borderId="0" xfId="0" applyNumberFormat="1" applyBorder="1" applyAlignment="1">
      <alignment horizontal="center"/>
    </xf>
    <xf numFmtId="167" fontId="0" fillId="0" borderId="22" xfId="0" applyNumberFormat="1" applyBorder="1" applyAlignment="1">
      <alignment horizontal="center"/>
    </xf>
    <xf numFmtId="49" fontId="0" fillId="13" borderId="21" xfId="0" applyNumberFormat="1" applyFont="1" applyFill="1" applyBorder="1" applyAlignment="1" applyProtection="1"/>
    <xf numFmtId="49" fontId="0" fillId="13" borderId="21" xfId="0" applyNumberFormat="1" applyFill="1" applyBorder="1" applyAlignment="1" applyProtection="1"/>
    <xf numFmtId="0" fontId="0" fillId="0" borderId="19" xfId="0" applyBorder="1" applyAlignment="1">
      <alignment wrapText="1"/>
    </xf>
    <xf numFmtId="0" fontId="0" fillId="0" borderId="0" xfId="0" applyBorder="1" applyAlignment="1">
      <alignment wrapText="1"/>
    </xf>
    <xf numFmtId="0" fontId="0" fillId="0" borderId="0" xfId="0" applyBorder="1" applyAlignment="1">
      <alignment horizontal="center" wrapText="1"/>
    </xf>
    <xf numFmtId="167" fontId="0" fillId="0" borderId="22" xfId="0" applyNumberFormat="1" applyBorder="1" applyAlignment="1">
      <alignment horizontal="center" wrapText="1"/>
    </xf>
    <xf numFmtId="49" fontId="1" fillId="12" borderId="21" xfId="0" applyNumberFormat="1" applyFont="1" applyFill="1" applyBorder="1" applyAlignment="1"/>
    <xf numFmtId="165" fontId="0" fillId="13" borderId="0" xfId="0" applyNumberFormat="1" applyFill="1" applyBorder="1" applyAlignment="1">
      <alignment horizontal="center"/>
    </xf>
    <xf numFmtId="167" fontId="0" fillId="13" borderId="22" xfId="0" applyNumberFormat="1" applyFill="1" applyBorder="1" applyAlignment="1">
      <alignment horizontal="center"/>
    </xf>
    <xf numFmtId="167" fontId="0" fillId="0" borderId="22" xfId="0" applyNumberFormat="1" applyFont="1" applyFill="1" applyBorder="1" applyAlignment="1">
      <alignment horizontal="center"/>
    </xf>
    <xf numFmtId="49" fontId="0" fillId="0" borderId="23" xfId="0" applyNumberFormat="1" applyBorder="1"/>
    <xf numFmtId="165" fontId="0" fillId="0" borderId="24" xfId="0" applyNumberFormat="1" applyFill="1" applyBorder="1" applyAlignment="1">
      <alignment horizontal="center"/>
    </xf>
    <xf numFmtId="165" fontId="0" fillId="8" borderId="25" xfId="0" applyNumberFormat="1" applyFill="1" applyBorder="1" applyAlignment="1">
      <alignment horizontal="center"/>
    </xf>
    <xf numFmtId="165" fontId="0" fillId="9" borderId="24" xfId="0" applyNumberFormat="1" applyFill="1" applyBorder="1" applyAlignment="1">
      <alignment horizontal="center"/>
    </xf>
    <xf numFmtId="167" fontId="0" fillId="0" borderId="26" xfId="0" applyNumberFormat="1" applyFill="1" applyBorder="1" applyAlignment="1">
      <alignment horizontal="center"/>
    </xf>
    <xf numFmtId="165" fontId="1" fillId="0" borderId="0" xfId="3" applyNumberFormat="1" applyFont="1" applyAlignment="1"/>
    <xf numFmtId="165" fontId="4" fillId="0" borderId="0" xfId="3" applyNumberFormat="1" applyFont="1" applyAlignment="1"/>
    <xf numFmtId="165" fontId="4" fillId="0" borderId="0" xfId="0" applyNumberFormat="1" applyFont="1" applyAlignment="1"/>
    <xf numFmtId="165" fontId="4" fillId="0" borderId="0" xfId="0" applyNumberFormat="1" applyFont="1" applyFill="1" applyAlignment="1"/>
    <xf numFmtId="165" fontId="24" fillId="0" borderId="0" xfId="0" applyNumberFormat="1" applyFont="1" applyAlignment="1">
      <alignment vertical="center"/>
    </xf>
    <xf numFmtId="165" fontId="4" fillId="0" borderId="0" xfId="0" applyNumberFormat="1" applyFont="1" applyFill="1" applyBorder="1" applyAlignment="1">
      <alignment vertical="center"/>
    </xf>
    <xf numFmtId="165" fontId="4" fillId="0" borderId="0" xfId="0" applyNumberFormat="1" applyFont="1" applyAlignment="1">
      <alignment vertical="center"/>
    </xf>
    <xf numFmtId="165" fontId="4" fillId="0" borderId="0" xfId="0" applyNumberFormat="1" applyFont="1" applyFill="1" applyAlignment="1">
      <alignment vertical="center"/>
    </xf>
    <xf numFmtId="165" fontId="24" fillId="0" borderId="0" xfId="0" applyNumberFormat="1" applyFont="1" applyAlignment="1">
      <alignment horizontal="left" vertical="center"/>
    </xf>
    <xf numFmtId="165" fontId="23" fillId="0" borderId="0" xfId="4" applyNumberFormat="1" applyFont="1" applyAlignment="1" applyProtection="1">
      <alignment horizontal="left" vertical="center"/>
    </xf>
    <xf numFmtId="165" fontId="23" fillId="0" borderId="0" xfId="0" applyNumberFormat="1" applyFont="1" applyFill="1" applyAlignment="1">
      <alignment horizontal="left" vertical="center"/>
    </xf>
    <xf numFmtId="165" fontId="23" fillId="0" borderId="0" xfId="0" applyNumberFormat="1" applyFont="1" applyAlignment="1">
      <alignment vertical="center"/>
    </xf>
    <xf numFmtId="165" fontId="4" fillId="0" borderId="0" xfId="3" applyNumberFormat="1" applyFont="1" applyAlignment="1">
      <alignment vertical="center"/>
    </xf>
    <xf numFmtId="165" fontId="23" fillId="0" borderId="0" xfId="0" applyNumberFormat="1" applyFont="1" applyAlignment="1">
      <alignment horizontal="left" vertical="center"/>
    </xf>
    <xf numFmtId="165" fontId="23" fillId="0" borderId="0" xfId="5" applyNumberFormat="1" applyFont="1" applyAlignment="1">
      <alignment horizontal="left"/>
    </xf>
    <xf numFmtId="0" fontId="4" fillId="0" borderId="0" xfId="0" applyFont="1" applyAlignment="1">
      <alignment horizontal="left"/>
    </xf>
    <xf numFmtId="0" fontId="4" fillId="0" borderId="0" xfId="0" applyFont="1" applyAlignment="1"/>
    <xf numFmtId="0" fontId="4" fillId="0" borderId="0" xfId="0" applyFont="1" applyFill="1" applyAlignment="1"/>
    <xf numFmtId="0" fontId="1" fillId="0" borderId="0" xfId="0" applyFont="1" applyAlignment="1"/>
    <xf numFmtId="168" fontId="4" fillId="0" borderId="0" xfId="3" applyNumberFormat="1" applyFont="1" applyAlignment="1"/>
    <xf numFmtId="0" fontId="25" fillId="0" borderId="0" xfId="0" applyFont="1"/>
    <xf numFmtId="0" fontId="7" fillId="0" borderId="0" xfId="0" applyFont="1" applyFill="1" applyBorder="1" applyAlignment="1">
      <alignment wrapText="1"/>
    </xf>
    <xf numFmtId="166" fontId="15" fillId="0" borderId="0" xfId="1" applyNumberFormat="1" applyFont="1" applyFill="1" applyBorder="1"/>
    <xf numFmtId="166" fontId="15" fillId="0" borderId="0" xfId="1" applyNumberFormat="1" applyFont="1" applyFill="1" applyBorder="1" applyAlignment="1">
      <alignment horizontal="center"/>
    </xf>
    <xf numFmtId="165" fontId="7" fillId="0" borderId="0" xfId="0" applyNumberFormat="1" applyFont="1" applyFill="1" applyBorder="1"/>
    <xf numFmtId="1" fontId="7" fillId="0" borderId="0" xfId="0" applyNumberFormat="1" applyFont="1" applyFill="1" applyBorder="1"/>
    <xf numFmtId="2" fontId="15" fillId="0" borderId="0" xfId="0" applyNumberFormat="1" applyFont="1" applyFill="1" applyBorder="1"/>
    <xf numFmtId="167" fontId="6" fillId="0" borderId="0" xfId="0" applyNumberFormat="1" applyFont="1" applyFill="1" applyBorder="1"/>
    <xf numFmtId="0" fontId="0" fillId="0" borderId="0" xfId="0" applyFill="1"/>
    <xf numFmtId="0" fontId="18" fillId="0" borderId="0" xfId="0" applyFont="1" applyFill="1" applyBorder="1" applyAlignment="1">
      <alignment horizontal="center" vertical="center" wrapText="1"/>
    </xf>
    <xf numFmtId="0" fontId="18" fillId="14" borderId="0" xfId="0" applyFont="1" applyFill="1" applyBorder="1" applyAlignment="1">
      <alignment horizontal="center" vertical="center" wrapText="1"/>
    </xf>
    <xf numFmtId="0" fontId="25" fillId="0" borderId="19" xfId="0" applyFont="1" applyFill="1" applyBorder="1" applyAlignment="1">
      <alignment horizontal="left"/>
    </xf>
    <xf numFmtId="1" fontId="2" fillId="0" borderId="0" xfId="0" applyNumberFormat="1" applyFont="1" applyFill="1" applyBorder="1" applyAlignment="1">
      <alignment horizontal="center"/>
    </xf>
    <xf numFmtId="1" fontId="2" fillId="13" borderId="0" xfId="0" applyNumberFormat="1" applyFont="1" applyFill="1" applyBorder="1" applyAlignment="1" applyProtection="1">
      <alignment horizontal="center"/>
    </xf>
    <xf numFmtId="49" fontId="2" fillId="13" borderId="21" xfId="0" applyNumberFormat="1" applyFont="1" applyFill="1" applyBorder="1" applyAlignment="1" applyProtection="1"/>
    <xf numFmtId="165" fontId="2" fillId="13" borderId="0" xfId="0" applyNumberFormat="1" applyFont="1" applyFill="1" applyBorder="1" applyAlignment="1" applyProtection="1">
      <alignment horizontal="center"/>
    </xf>
    <xf numFmtId="165" fontId="2" fillId="8" borderId="13" xfId="0" applyNumberFormat="1" applyFont="1" applyFill="1" applyBorder="1" applyAlignment="1">
      <alignment horizontal="center"/>
    </xf>
    <xf numFmtId="165" fontId="2" fillId="9" borderId="0" xfId="0" applyNumberFormat="1" applyFont="1" applyFill="1" applyBorder="1" applyAlignment="1">
      <alignment horizontal="center"/>
    </xf>
    <xf numFmtId="167" fontId="2" fillId="13" borderId="22" xfId="0" applyNumberFormat="1" applyFont="1" applyFill="1" applyBorder="1" applyAlignment="1" applyProtection="1">
      <alignment horizontal="center"/>
    </xf>
    <xf numFmtId="165" fontId="2" fillId="0" borderId="0" xfId="0" applyNumberFormat="1" applyFont="1" applyFill="1" applyBorder="1"/>
    <xf numFmtId="0" fontId="2" fillId="0" borderId="0" xfId="0" applyFont="1" applyFill="1" applyBorder="1"/>
    <xf numFmtId="0" fontId="25" fillId="0" borderId="0" xfId="0" applyFont="1" applyAlignment="1">
      <alignment horizontal="left"/>
    </xf>
    <xf numFmtId="0" fontId="1" fillId="0" borderId="0" xfId="0" applyFont="1" applyAlignment="1">
      <alignment horizontal="center"/>
    </xf>
    <xf numFmtId="0" fontId="0" fillId="0" borderId="0" xfId="0" applyAlignment="1"/>
    <xf numFmtId="0" fontId="0" fillId="0" borderId="0" xfId="0" applyAlignment="1">
      <alignment horizontal="right"/>
    </xf>
    <xf numFmtId="0" fontId="21" fillId="0" borderId="27" xfId="0" applyFont="1" applyFill="1" applyBorder="1" applyAlignment="1">
      <alignment horizontal="center" wrapText="1"/>
    </xf>
    <xf numFmtId="3" fontId="26" fillId="0" borderId="28" xfId="0" applyNumberFormat="1" applyFont="1" applyBorder="1" applyAlignment="1">
      <alignment horizontal="center" wrapText="1"/>
    </xf>
    <xf numFmtId="3" fontId="26" fillId="0" borderId="29" xfId="0" applyNumberFormat="1" applyFont="1" applyFill="1" applyBorder="1" applyAlignment="1">
      <alignment horizontal="center" wrapText="1"/>
    </xf>
    <xf numFmtId="3" fontId="26" fillId="0" borderId="28" xfId="0" applyNumberFormat="1" applyFont="1" applyFill="1" applyBorder="1" applyAlignment="1">
      <alignment horizontal="center" wrapText="1"/>
    </xf>
    <xf numFmtId="3" fontId="26" fillId="0" borderId="6" xfId="0" applyNumberFormat="1" applyFont="1" applyFill="1" applyBorder="1" applyAlignment="1">
      <alignment horizontal="center" wrapText="1"/>
    </xf>
    <xf numFmtId="0" fontId="0" fillId="0" borderId="0" xfId="0" applyFont="1"/>
    <xf numFmtId="3" fontId="0" fillId="0" borderId="0" xfId="0" applyNumberFormat="1"/>
    <xf numFmtId="0" fontId="1" fillId="0" borderId="0" xfId="0" applyFont="1" applyAlignment="1">
      <alignment horizontal="center"/>
    </xf>
    <xf numFmtId="0" fontId="27" fillId="15" borderId="0" xfId="0" applyFont="1" applyFill="1"/>
    <xf numFmtId="0" fontId="27" fillId="15" borderId="0" xfId="0" applyFont="1" applyFill="1" applyAlignment="1">
      <alignment horizontal="center"/>
    </xf>
    <xf numFmtId="0" fontId="0" fillId="15" borderId="0" xfId="0" applyFill="1"/>
    <xf numFmtId="0" fontId="0" fillId="15" borderId="0" xfId="0" applyFill="1" applyAlignment="1">
      <alignment horizontal="center"/>
    </xf>
    <xf numFmtId="0" fontId="2" fillId="15" borderId="0" xfId="0" applyFont="1" applyFill="1"/>
    <xf numFmtId="0" fontId="2" fillId="15" borderId="0" xfId="0" applyFont="1" applyFill="1" applyAlignment="1">
      <alignment horizontal="center"/>
    </xf>
    <xf numFmtId="0" fontId="0" fillId="0" borderId="0" xfId="0" applyFont="1" applyAlignment="1">
      <alignment horizontal="left"/>
    </xf>
    <xf numFmtId="0" fontId="0" fillId="0" borderId="0" xfId="0" applyFont="1" applyAlignment="1">
      <alignment horizontal="right"/>
    </xf>
    <xf numFmtId="0" fontId="7" fillId="0" borderId="0" xfId="0" applyFont="1"/>
    <xf numFmtId="0" fontId="28" fillId="0" borderId="0" xfId="0" applyFont="1"/>
    <xf numFmtId="0" fontId="28" fillId="0" borderId="0" xfId="0" applyFont="1" applyAlignment="1">
      <alignment horizontal="center"/>
    </xf>
    <xf numFmtId="0" fontId="6" fillId="0" borderId="0" xfId="0" applyFont="1" applyAlignment="1">
      <alignment horizontal="right"/>
    </xf>
    <xf numFmtId="10" fontId="6" fillId="0" borderId="0" xfId="0" applyNumberFormat="1" applyFont="1"/>
    <xf numFmtId="10" fontId="7" fillId="0" borderId="0" xfId="0" applyNumberFormat="1" applyFont="1"/>
    <xf numFmtId="0" fontId="29" fillId="0" borderId="0" xfId="0" applyFont="1"/>
    <xf numFmtId="0" fontId="30" fillId="0" borderId="0" xfId="0" applyFont="1" applyAlignment="1">
      <alignment horizontal="right"/>
    </xf>
    <xf numFmtId="0" fontId="30" fillId="0" borderId="0" xfId="0" applyFont="1"/>
    <xf numFmtId="10" fontId="30" fillId="0" borderId="0" xfId="0" applyNumberFormat="1" applyFont="1"/>
    <xf numFmtId="10" fontId="29" fillId="0" borderId="0" xfId="0" applyNumberFormat="1" applyFont="1"/>
    <xf numFmtId="0" fontId="7" fillId="0" borderId="0" xfId="0" applyFont="1" applyAlignment="1">
      <alignment horizontal="right"/>
    </xf>
    <xf numFmtId="0" fontId="1" fillId="0" borderId="0" xfId="0" applyFont="1" applyAlignment="1">
      <alignment horizontal="center"/>
    </xf>
    <xf numFmtId="0" fontId="1" fillId="0" borderId="0" xfId="0" applyFont="1" applyAlignment="1">
      <alignment horizontal="center"/>
    </xf>
    <xf numFmtId="0" fontId="1" fillId="0" borderId="0" xfId="0" applyFont="1" applyAlignment="1">
      <alignment wrapText="1"/>
    </xf>
    <xf numFmtId="0" fontId="0" fillId="0" borderId="0" xfId="0" applyAlignment="1">
      <alignment horizontal="center"/>
    </xf>
    <xf numFmtId="0" fontId="0" fillId="0" borderId="0" xfId="0" applyAlignment="1">
      <alignment vertical="center"/>
    </xf>
    <xf numFmtId="0" fontId="39" fillId="0" borderId="31" xfId="0" applyFont="1" applyBorder="1" applyAlignment="1">
      <alignment horizontal="center" vertical="center" wrapText="1"/>
    </xf>
    <xf numFmtId="0" fontId="39" fillId="0" borderId="32" xfId="0" applyFont="1" applyBorder="1" applyAlignment="1">
      <alignment horizontal="center" vertical="center" wrapText="1"/>
    </xf>
    <xf numFmtId="0" fontId="39" fillId="0" borderId="32" xfId="0" applyNumberFormat="1" applyFont="1" applyBorder="1" applyAlignment="1">
      <alignment horizontal="center" vertical="center" wrapText="1"/>
    </xf>
    <xf numFmtId="0" fontId="39" fillId="0" borderId="33" xfId="0" applyFont="1" applyBorder="1" applyAlignment="1">
      <alignment horizontal="center" vertical="center" wrapText="1"/>
    </xf>
    <xf numFmtId="49" fontId="7" fillId="0" borderId="20" xfId="6" applyNumberFormat="1" applyFont="1" applyBorder="1" applyAlignment="1">
      <alignment horizontal="right" vertical="center" indent="1"/>
    </xf>
    <xf numFmtId="169" fontId="40" fillId="0" borderId="34" xfId="6" applyNumberFormat="1" applyFont="1" applyFill="1" applyBorder="1" applyAlignment="1">
      <alignment vertical="center"/>
    </xf>
    <xf numFmtId="169" fontId="40" fillId="0" borderId="35" xfId="6" applyNumberFormat="1" applyFont="1" applyFill="1" applyBorder="1" applyAlignment="1">
      <alignment vertical="center"/>
    </xf>
    <xf numFmtId="169" fontId="40" fillId="0" borderId="36" xfId="6" applyNumberFormat="1" applyFont="1" applyFill="1" applyBorder="1" applyAlignment="1">
      <alignment vertical="center"/>
    </xf>
    <xf numFmtId="49" fontId="38" fillId="0" borderId="18" xfId="6" applyNumberFormat="1" applyFont="1" applyBorder="1" applyAlignment="1">
      <alignment horizontal="left" vertical="center" indent="1"/>
    </xf>
    <xf numFmtId="49" fontId="7" fillId="0" borderId="22" xfId="6" applyNumberFormat="1" applyFont="1" applyBorder="1" applyAlignment="1">
      <alignment horizontal="right" vertical="center" indent="1"/>
    </xf>
    <xf numFmtId="169" fontId="40" fillId="0" borderId="21" xfId="6" applyNumberFormat="1" applyFont="1" applyFill="1" applyBorder="1" applyAlignment="1">
      <alignment vertical="center"/>
    </xf>
    <xf numFmtId="169" fontId="40" fillId="0" borderId="37" xfId="6" applyNumberFormat="1" applyFont="1" applyFill="1" applyBorder="1" applyAlignment="1">
      <alignment vertical="center"/>
    </xf>
    <xf numFmtId="169" fontId="40" fillId="0" borderId="29" xfId="6" applyNumberFormat="1" applyFont="1" applyFill="1" applyBorder="1" applyAlignment="1">
      <alignment vertical="center"/>
    </xf>
    <xf numFmtId="0" fontId="38" fillId="0" borderId="38" xfId="6" applyFont="1" applyBorder="1" applyAlignment="1">
      <alignment horizontal="left" vertical="center" indent="1"/>
    </xf>
    <xf numFmtId="49" fontId="7" fillId="0" borderId="26" xfId="6" applyNumberFormat="1" applyFont="1" applyBorder="1" applyAlignment="1">
      <alignment horizontal="right" vertical="center" indent="1"/>
    </xf>
    <xf numFmtId="169" fontId="40" fillId="0" borderId="23" xfId="6" applyNumberFormat="1" applyFont="1" applyFill="1" applyBorder="1" applyAlignment="1">
      <alignment vertical="center"/>
    </xf>
    <xf numFmtId="169" fontId="40" fillId="0" borderId="39" xfId="6" applyNumberFormat="1" applyFont="1" applyFill="1" applyBorder="1" applyAlignment="1">
      <alignment vertical="center"/>
    </xf>
    <xf numFmtId="169" fontId="40" fillId="0" borderId="40" xfId="6" applyNumberFormat="1" applyFont="1" applyFill="1" applyBorder="1" applyAlignment="1">
      <alignment vertical="center"/>
    </xf>
    <xf numFmtId="0" fontId="38" fillId="0" borderId="41" xfId="6" applyFont="1" applyBorder="1" applyAlignment="1">
      <alignment horizontal="left" vertical="center" indent="1"/>
    </xf>
    <xf numFmtId="49" fontId="7" fillId="0" borderId="42" xfId="6" applyNumberFormat="1" applyFont="1" applyBorder="1" applyAlignment="1">
      <alignment horizontal="center" vertical="center"/>
    </xf>
    <xf numFmtId="169" fontId="35" fillId="0" borderId="43" xfId="6" applyNumberFormat="1" applyFont="1" applyBorder="1" applyAlignment="1">
      <alignment vertical="center"/>
    </xf>
    <xf numFmtId="169" fontId="35" fillId="0" borderId="44" xfId="0" applyNumberFormat="1" applyFont="1" applyFill="1" applyBorder="1" applyAlignment="1">
      <alignment vertical="center"/>
    </xf>
    <xf numFmtId="169" fontId="35" fillId="0" borderId="44" xfId="6" applyNumberFormat="1" applyFont="1" applyFill="1" applyBorder="1" applyAlignment="1">
      <alignment vertical="center"/>
    </xf>
    <xf numFmtId="169" fontId="35" fillId="0" borderId="45" xfId="0" applyNumberFormat="1" applyFont="1" applyFill="1" applyBorder="1" applyAlignment="1">
      <alignment vertical="center"/>
    </xf>
    <xf numFmtId="0" fontId="38" fillId="0" borderId="46" xfId="6" applyFont="1" applyBorder="1" applyAlignment="1">
      <alignment horizontal="center" vertical="center"/>
    </xf>
    <xf numFmtId="0" fontId="43" fillId="0" borderId="47" xfId="0" applyFont="1" applyFill="1" applyBorder="1" applyAlignment="1">
      <alignment vertical="center" readingOrder="2"/>
    </xf>
    <xf numFmtId="0" fontId="0" fillId="0" borderId="0" xfId="0" applyFill="1" applyAlignment="1">
      <alignment vertical="center"/>
    </xf>
    <xf numFmtId="0" fontId="36" fillId="0" borderId="47" xfId="0" applyFont="1" applyFill="1" applyBorder="1" applyAlignment="1">
      <alignment vertical="center"/>
    </xf>
    <xf numFmtId="0" fontId="46" fillId="0" borderId="0" xfId="0" applyFont="1" applyFill="1" applyAlignment="1">
      <alignment vertical="center"/>
    </xf>
    <xf numFmtId="0" fontId="47" fillId="0" borderId="0" xfId="0" applyFont="1" applyFill="1" applyBorder="1" applyAlignment="1">
      <alignment vertical="center"/>
    </xf>
    <xf numFmtId="0" fontId="1" fillId="0" borderId="0" xfId="0" applyFont="1" applyAlignment="1">
      <alignment horizontal="center"/>
    </xf>
    <xf numFmtId="9" fontId="0" fillId="0" borderId="0" xfId="7" applyFont="1"/>
    <xf numFmtId="9" fontId="1" fillId="0" borderId="0" xfId="7" applyFont="1"/>
    <xf numFmtId="170" fontId="35" fillId="15" borderId="48" xfId="1" applyNumberFormat="1" applyFont="1" applyFill="1" applyBorder="1" applyAlignment="1">
      <alignment horizontal="right" vertical="center" readingOrder="1"/>
    </xf>
    <xf numFmtId="164" fontId="0" fillId="0" borderId="0" xfId="0" applyNumberFormat="1"/>
    <xf numFmtId="0" fontId="0" fillId="0" borderId="0" xfId="7" applyNumberFormat="1" applyFont="1"/>
    <xf numFmtId="0" fontId="1" fillId="0" borderId="0" xfId="7" applyNumberFormat="1" applyFont="1"/>
    <xf numFmtId="0" fontId="0" fillId="0" borderId="0" xfId="0" applyNumberFormat="1"/>
    <xf numFmtId="9" fontId="0" fillId="0" borderId="0" xfId="0" applyNumberFormat="1"/>
    <xf numFmtId="3" fontId="26" fillId="0" borderId="12" xfId="0" applyNumberFormat="1" applyFont="1" applyFill="1" applyBorder="1" applyAlignment="1">
      <alignment horizontal="center" wrapText="1"/>
    </xf>
    <xf numFmtId="49" fontId="0" fillId="0" borderId="23" xfId="0" applyNumberFormat="1" applyFill="1" applyBorder="1"/>
    <xf numFmtId="0" fontId="1" fillId="0" borderId="0" xfId="0" applyFont="1" applyAlignment="1">
      <alignment horizontal="center"/>
    </xf>
    <xf numFmtId="0" fontId="1" fillId="0" borderId="0" xfId="0" applyFont="1" applyAlignment="1">
      <alignment horizontal="center" wrapText="1"/>
    </xf>
    <xf numFmtId="169" fontId="23" fillId="0" borderId="43" xfId="6" applyNumberFormat="1" applyFont="1" applyBorder="1" applyAlignment="1">
      <alignment vertical="center"/>
    </xf>
    <xf numFmtId="169" fontId="23" fillId="0" borderId="44" xfId="0" applyNumberFormat="1" applyFont="1" applyFill="1" applyBorder="1" applyAlignment="1">
      <alignment vertical="center"/>
    </xf>
    <xf numFmtId="169" fontId="23" fillId="0" borderId="44" xfId="6" applyNumberFormat="1" applyFont="1" applyFill="1" applyBorder="1" applyAlignment="1">
      <alignment vertical="center"/>
    </xf>
    <xf numFmtId="169" fontId="23" fillId="0" borderId="45" xfId="0" applyNumberFormat="1" applyFont="1" applyFill="1" applyBorder="1" applyAlignment="1">
      <alignment vertical="center"/>
    </xf>
    <xf numFmtId="3" fontId="3" fillId="2" borderId="0" xfId="0" applyNumberFormat="1" applyFont="1" applyFill="1" applyBorder="1" applyAlignment="1">
      <alignment horizontal="right" vertical="center" wrapText="1"/>
    </xf>
    <xf numFmtId="0" fontId="1" fillId="0" borderId="0" xfId="0" applyFont="1" applyAlignment="1">
      <alignment horizontal="center"/>
    </xf>
    <xf numFmtId="170" fontId="35" fillId="15" borderId="0" xfId="1" applyNumberFormat="1" applyFont="1" applyFill="1" applyBorder="1" applyAlignment="1">
      <alignment horizontal="right" vertical="center" readingOrder="1"/>
    </xf>
    <xf numFmtId="171" fontId="0" fillId="0" borderId="0" xfId="7" applyNumberFormat="1" applyFont="1"/>
    <xf numFmtId="0" fontId="1" fillId="0" borderId="0" xfId="0" applyFont="1" applyBorder="1"/>
    <xf numFmtId="0" fontId="0" fillId="0" borderId="0" xfId="0" applyFont="1" applyBorder="1"/>
    <xf numFmtId="0" fontId="0" fillId="0" borderId="0" xfId="0" applyFont="1" applyBorder="1" applyAlignment="1">
      <alignment vertical="center"/>
    </xf>
    <xf numFmtId="2" fontId="0" fillId="0" borderId="0" xfId="0" applyNumberFormat="1" applyFont="1" applyBorder="1" applyAlignment="1">
      <alignment vertical="center"/>
    </xf>
    <xf numFmtId="0" fontId="23" fillId="0" borderId="0" xfId="0" applyFont="1" applyFill="1" applyBorder="1" applyAlignment="1"/>
    <xf numFmtId="0" fontId="2" fillId="0" borderId="0" xfId="0" quotePrefix="1" applyFont="1" applyFill="1" applyBorder="1" applyAlignment="1"/>
    <xf numFmtId="0" fontId="0" fillId="0" borderId="0" xfId="0" applyFont="1" applyFill="1" applyBorder="1" applyAlignment="1">
      <alignment vertical="center"/>
    </xf>
    <xf numFmtId="2" fontId="0" fillId="0" borderId="0" xfId="0" applyNumberFormat="1" applyFont="1" applyFill="1" applyBorder="1" applyAlignment="1">
      <alignment vertical="center"/>
    </xf>
    <xf numFmtId="0" fontId="43" fillId="0" borderId="49" xfId="0" applyFont="1" applyFill="1" applyBorder="1" applyAlignment="1">
      <alignment horizontal="left" vertical="center"/>
    </xf>
    <xf numFmtId="0" fontId="43" fillId="0" borderId="49" xfId="11" applyFont="1" applyFill="1" applyBorder="1" applyAlignment="1">
      <alignment horizontal="left"/>
    </xf>
    <xf numFmtId="0" fontId="43" fillId="0" borderId="0" xfId="0" applyFont="1" applyFill="1" applyBorder="1" applyAlignment="1">
      <alignment horizontal="left" vertical="center"/>
    </xf>
    <xf numFmtId="0" fontId="4" fillId="0" borderId="0" xfId="0" applyFont="1" applyFill="1" applyAlignment="1">
      <alignment horizontal="left" wrapText="1"/>
    </xf>
    <xf numFmtId="0" fontId="7" fillId="0" borderId="2" xfId="2" applyFont="1" applyFill="1" applyBorder="1" applyAlignment="1" applyProtection="1">
      <alignment horizontal="center"/>
    </xf>
    <xf numFmtId="0" fontId="7" fillId="0" borderId="3" xfId="2" applyFont="1" applyFill="1" applyBorder="1" applyAlignment="1" applyProtection="1">
      <alignment horizontal="center"/>
    </xf>
    <xf numFmtId="0" fontId="7" fillId="0" borderId="4" xfId="2" applyFont="1" applyFill="1" applyBorder="1" applyAlignment="1" applyProtection="1">
      <alignment horizontal="center"/>
    </xf>
    <xf numFmtId="0" fontId="1" fillId="0" borderId="0" xfId="0" applyFont="1" applyAlignment="1">
      <alignment horizontal="center"/>
    </xf>
    <xf numFmtId="0" fontId="6" fillId="0" borderId="0" xfId="0" applyFont="1"/>
    <xf numFmtId="0" fontId="1" fillId="0" borderId="0" xfId="0" applyFont="1" applyAlignment="1">
      <alignment horizontal="center" wrapText="1"/>
    </xf>
    <xf numFmtId="0" fontId="36" fillId="0" borderId="47" xfId="0" applyFont="1" applyFill="1" applyBorder="1" applyAlignment="1">
      <alignment horizontal="left" vertical="center"/>
    </xf>
    <xf numFmtId="0" fontId="45" fillId="0" borderId="0" xfId="0" applyFont="1" applyFill="1" applyAlignment="1">
      <alignment horizontal="right" vertical="center" readingOrder="2"/>
    </xf>
    <xf numFmtId="0" fontId="32" fillId="0" borderId="0" xfId="0" applyFont="1" applyAlignment="1">
      <alignment horizontal="center" vertical="center"/>
    </xf>
    <xf numFmtId="0" fontId="35" fillId="0" borderId="0" xfId="0" applyFont="1" applyAlignment="1">
      <alignment horizontal="center" vertical="center"/>
    </xf>
    <xf numFmtId="49" fontId="7" fillId="0" borderId="20" xfId="6" applyNumberFormat="1" applyFont="1" applyBorder="1" applyAlignment="1">
      <alignment horizontal="center" vertical="center"/>
    </xf>
    <xf numFmtId="49" fontId="7" fillId="0" borderId="26" xfId="6" applyNumberFormat="1" applyFont="1" applyBorder="1" applyAlignment="1">
      <alignment horizontal="center" vertical="center"/>
    </xf>
    <xf numFmtId="0" fontId="7" fillId="0" borderId="14" xfId="6" applyFont="1" applyBorder="1" applyAlignment="1">
      <alignment horizontal="center" vertical="center"/>
    </xf>
    <xf numFmtId="0" fontId="7" fillId="0" borderId="15" xfId="6" applyFont="1" applyBorder="1" applyAlignment="1">
      <alignment horizontal="center" vertical="center"/>
    </xf>
    <xf numFmtId="0" fontId="37" fillId="0" borderId="15" xfId="6" applyFont="1" applyBorder="1" applyAlignment="1">
      <alignment horizontal="center" vertical="center" wrapText="1"/>
    </xf>
    <xf numFmtId="0" fontId="37" fillId="0" borderId="30" xfId="6" applyFont="1" applyBorder="1" applyAlignment="1">
      <alignment horizontal="center" vertical="center" wrapText="1"/>
    </xf>
    <xf numFmtId="49" fontId="38" fillId="0" borderId="20" xfId="6" applyNumberFormat="1" applyFont="1" applyBorder="1" applyAlignment="1">
      <alignment horizontal="center" vertical="center"/>
    </xf>
    <xf numFmtId="49" fontId="38" fillId="0" borderId="26" xfId="6" applyNumberFormat="1" applyFont="1" applyBorder="1" applyAlignment="1">
      <alignment horizontal="center" vertical="center"/>
    </xf>
  </cellXfs>
  <cellStyles count="12">
    <cellStyle name="Comma" xfId="1" builtinId="3"/>
    <cellStyle name="Comma 3" xfId="3"/>
    <cellStyle name="Followed Hyperlink" xfId="8" builtinId="9" hidden="1"/>
    <cellStyle name="Followed Hyperlink" xfId="9" builtinId="9" hidden="1"/>
    <cellStyle name="Followed Hyperlink" xfId="10" builtinId="9" hidden="1"/>
    <cellStyle name="Hyperlink" xfId="2" builtinId="8"/>
    <cellStyle name="Hyperlink 2" xfId="4"/>
    <cellStyle name="Normal" xfId="0" builtinId="0"/>
    <cellStyle name="Normal 2 2" xfId="5"/>
    <cellStyle name="Normal 4" xfId="11"/>
    <cellStyle name="Normal_Sheet1" xfId="6"/>
    <cellStyle name="Percent" xfId="7" builtinId="5"/>
  </cellStyles>
  <dxfs count="1">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'E1. Ecological Footprint'!$A$86</c:f>
              <c:strCache>
                <c:ptCount val="1"/>
                <c:pt idx="0">
                  <c:v>Cropland</c:v>
                </c:pt>
              </c:strCache>
            </c:strRef>
          </c:tx>
          <c:invertIfNegative val="0"/>
          <c:cat>
            <c:numRef>
              <c:f>'E1. Ecological Footprint'!$B$85:$F$85</c:f>
              <c:numCache>
                <c:formatCode>General</c:formatCode>
                <c:ptCount val="5"/>
                <c:pt idx="0">
                  <c:v>2006</c:v>
                </c:pt>
                <c:pt idx="1">
                  <c:v>2008</c:v>
                </c:pt>
                <c:pt idx="2">
                  <c:v>2010</c:v>
                </c:pt>
                <c:pt idx="3" formatCode="0">
                  <c:v>2012</c:v>
                </c:pt>
                <c:pt idx="4">
                  <c:v>2014</c:v>
                </c:pt>
              </c:numCache>
            </c:numRef>
          </c:cat>
          <c:val>
            <c:numRef>
              <c:f>'E1. Ecological Footprint'!$B$86:$F$86</c:f>
              <c:numCache>
                <c:formatCode>General</c:formatCode>
                <c:ptCount val="5"/>
                <c:pt idx="0">
                  <c:v>1.27</c:v>
                </c:pt>
                <c:pt idx="1">
                  <c:v>1.03</c:v>
                </c:pt>
                <c:pt idx="2">
                  <c:v>1.35</c:v>
                </c:pt>
                <c:pt idx="3" formatCode="0.00">
                  <c:v>0.77</c:v>
                </c:pt>
                <c:pt idx="4">
                  <c:v>0.74</c:v>
                </c:pt>
              </c:numCache>
            </c:numRef>
          </c:val>
        </c:ser>
        <c:ser>
          <c:idx val="1"/>
          <c:order val="1"/>
          <c:tx>
            <c:strRef>
              <c:f>'E1. Ecological Footprint'!$A$87</c:f>
              <c:strCache>
                <c:ptCount val="1"/>
                <c:pt idx="0">
                  <c:v>Grazing land</c:v>
                </c:pt>
              </c:strCache>
            </c:strRef>
          </c:tx>
          <c:invertIfNegative val="0"/>
          <c:cat>
            <c:numRef>
              <c:f>'E1. Ecological Footprint'!$B$85:$F$85</c:f>
              <c:numCache>
                <c:formatCode>General</c:formatCode>
                <c:ptCount val="5"/>
                <c:pt idx="0">
                  <c:v>2006</c:v>
                </c:pt>
                <c:pt idx="1">
                  <c:v>2008</c:v>
                </c:pt>
                <c:pt idx="2">
                  <c:v>2010</c:v>
                </c:pt>
                <c:pt idx="3" formatCode="0">
                  <c:v>2012</c:v>
                </c:pt>
                <c:pt idx="4">
                  <c:v>2014</c:v>
                </c:pt>
              </c:numCache>
            </c:numRef>
          </c:cat>
          <c:val>
            <c:numRef>
              <c:f>'E1. Ecological Footprint'!$B$87:$F$87</c:f>
              <c:numCache>
                <c:formatCode>General</c:formatCode>
                <c:ptCount val="5"/>
                <c:pt idx="0">
                  <c:v>0.12</c:v>
                </c:pt>
                <c:pt idx="1">
                  <c:v>0.03</c:v>
                </c:pt>
                <c:pt idx="2">
                  <c:v>0.43</c:v>
                </c:pt>
                <c:pt idx="3" formatCode="0.00">
                  <c:v>1.06</c:v>
                </c:pt>
                <c:pt idx="4">
                  <c:v>0.63</c:v>
                </c:pt>
              </c:numCache>
            </c:numRef>
          </c:val>
        </c:ser>
        <c:ser>
          <c:idx val="2"/>
          <c:order val="2"/>
          <c:tx>
            <c:strRef>
              <c:f>'E1. Ecological Footprint'!$A$88</c:f>
              <c:strCache>
                <c:ptCount val="1"/>
                <c:pt idx="0">
                  <c:v>Forest land</c:v>
                </c:pt>
              </c:strCache>
            </c:strRef>
          </c:tx>
          <c:invertIfNegative val="0"/>
          <c:cat>
            <c:numRef>
              <c:f>'E1. Ecological Footprint'!$B$85:$F$85</c:f>
              <c:numCache>
                <c:formatCode>General</c:formatCode>
                <c:ptCount val="5"/>
                <c:pt idx="0">
                  <c:v>2006</c:v>
                </c:pt>
                <c:pt idx="1">
                  <c:v>2008</c:v>
                </c:pt>
                <c:pt idx="2">
                  <c:v>2010</c:v>
                </c:pt>
                <c:pt idx="3" formatCode="0">
                  <c:v>2012</c:v>
                </c:pt>
                <c:pt idx="4">
                  <c:v>2014</c:v>
                </c:pt>
              </c:numCache>
            </c:numRef>
          </c:cat>
          <c:val>
            <c:numRef>
              <c:f>'E1. Ecological Footprint'!$B$88:$F$88</c:f>
              <c:numCache>
                <c:formatCode>General</c:formatCode>
                <c:ptCount val="5"/>
                <c:pt idx="0">
                  <c:v>0.39</c:v>
                </c:pt>
                <c:pt idx="1">
                  <c:v>0.37</c:v>
                </c:pt>
                <c:pt idx="2">
                  <c:v>0.47</c:v>
                </c:pt>
                <c:pt idx="3" formatCode="0.00">
                  <c:v>0.37</c:v>
                </c:pt>
                <c:pt idx="4">
                  <c:v>0.33</c:v>
                </c:pt>
              </c:numCache>
            </c:numRef>
          </c:val>
        </c:ser>
        <c:ser>
          <c:idx val="3"/>
          <c:order val="3"/>
          <c:tx>
            <c:strRef>
              <c:f>'E1. Ecological Footprint'!$A$89</c:f>
              <c:strCache>
                <c:ptCount val="1"/>
                <c:pt idx="0">
                  <c:v>Fishing grounds</c:v>
                </c:pt>
              </c:strCache>
            </c:strRef>
          </c:tx>
          <c:invertIfNegative val="0"/>
          <c:cat>
            <c:numRef>
              <c:f>'E1. Ecological Footprint'!$B$85:$F$85</c:f>
              <c:numCache>
                <c:formatCode>General</c:formatCode>
                <c:ptCount val="5"/>
                <c:pt idx="0">
                  <c:v>2006</c:v>
                </c:pt>
                <c:pt idx="1">
                  <c:v>2008</c:v>
                </c:pt>
                <c:pt idx="2">
                  <c:v>2010</c:v>
                </c:pt>
                <c:pt idx="3" formatCode="0">
                  <c:v>2012</c:v>
                </c:pt>
                <c:pt idx="4">
                  <c:v>2014</c:v>
                </c:pt>
              </c:numCache>
            </c:numRef>
          </c:cat>
          <c:val>
            <c:numRef>
              <c:f>'E1. Ecological Footprint'!$B$89:$F$89</c:f>
              <c:numCache>
                <c:formatCode>General</c:formatCode>
                <c:ptCount val="5"/>
                <c:pt idx="0">
                  <c:v>0.97</c:v>
                </c:pt>
                <c:pt idx="1">
                  <c:v>0.21</c:v>
                </c:pt>
                <c:pt idx="2">
                  <c:v>0.28999999999999998</c:v>
                </c:pt>
                <c:pt idx="3" formatCode="0.00">
                  <c:v>0.25</c:v>
                </c:pt>
                <c:pt idx="4">
                  <c:v>0.33</c:v>
                </c:pt>
              </c:numCache>
            </c:numRef>
          </c:val>
        </c:ser>
        <c:ser>
          <c:idx val="4"/>
          <c:order val="4"/>
          <c:tx>
            <c:strRef>
              <c:f>'E1. Ecological Footprint'!$A$90</c:f>
              <c:strCache>
                <c:ptCount val="1"/>
                <c:pt idx="0">
                  <c:v>Built-up land</c:v>
                </c:pt>
              </c:strCache>
            </c:strRef>
          </c:tx>
          <c:invertIfNegative val="0"/>
          <c:cat>
            <c:numRef>
              <c:f>'E1. Ecological Footprint'!$B$85:$F$85</c:f>
              <c:numCache>
                <c:formatCode>General</c:formatCode>
                <c:ptCount val="5"/>
                <c:pt idx="0">
                  <c:v>2006</c:v>
                </c:pt>
                <c:pt idx="1">
                  <c:v>2008</c:v>
                </c:pt>
                <c:pt idx="2">
                  <c:v>2010</c:v>
                </c:pt>
                <c:pt idx="3" formatCode="0">
                  <c:v>2012</c:v>
                </c:pt>
                <c:pt idx="4">
                  <c:v>2014</c:v>
                </c:pt>
              </c:numCache>
            </c:numRef>
          </c:cat>
          <c:val>
            <c:numRef>
              <c:f>'E1. Ecological Footprint'!$B$90:$F$90</c:f>
              <c:numCache>
                <c:formatCode>General</c:formatCode>
                <c:ptCount val="5"/>
                <c:pt idx="0">
                  <c:v>7.0000000000000007E-2</c:v>
                </c:pt>
                <c:pt idx="1">
                  <c:v>0</c:v>
                </c:pt>
                <c:pt idx="2">
                  <c:v>0.04</c:v>
                </c:pt>
                <c:pt idx="3" formatCode="0.00">
                  <c:v>0.03</c:v>
                </c:pt>
              </c:numCache>
            </c:numRef>
          </c:val>
        </c:ser>
        <c:ser>
          <c:idx val="5"/>
          <c:order val="5"/>
          <c:tx>
            <c:strRef>
              <c:f>'E1. Ecological Footprint'!$A$91</c:f>
              <c:strCache>
                <c:ptCount val="1"/>
                <c:pt idx="0">
                  <c:v>Carbon footprint</c:v>
                </c:pt>
              </c:strCache>
            </c:strRef>
          </c:tx>
          <c:invertIfNegative val="0"/>
          <c:cat>
            <c:numRef>
              <c:f>'E1. Ecological Footprint'!$B$85:$F$85</c:f>
              <c:numCache>
                <c:formatCode>General</c:formatCode>
                <c:ptCount val="5"/>
                <c:pt idx="0">
                  <c:v>2006</c:v>
                </c:pt>
                <c:pt idx="1">
                  <c:v>2008</c:v>
                </c:pt>
                <c:pt idx="2">
                  <c:v>2010</c:v>
                </c:pt>
                <c:pt idx="3" formatCode="0">
                  <c:v>2012</c:v>
                </c:pt>
                <c:pt idx="4">
                  <c:v>2014</c:v>
                </c:pt>
              </c:numCache>
            </c:numRef>
          </c:cat>
          <c:val>
            <c:numRef>
              <c:f>'E1. Ecological Footprint'!$B$91:$F$91</c:f>
              <c:numCache>
                <c:formatCode>General</c:formatCode>
                <c:ptCount val="5"/>
                <c:pt idx="0">
                  <c:v>9.06</c:v>
                </c:pt>
                <c:pt idx="1">
                  <c:v>7.82</c:v>
                </c:pt>
                <c:pt idx="2">
                  <c:v>8.1</c:v>
                </c:pt>
                <c:pt idx="3" formatCode="0.00">
                  <c:v>5.97</c:v>
                </c:pt>
                <c:pt idx="4">
                  <c:v>5.72</c:v>
                </c:pt>
              </c:numCache>
            </c:numRef>
          </c:val>
        </c:ser>
        <c:dLbls>
          <c:showLegendKey val="0"/>
          <c:showVal val="0"/>
          <c:showCatName val="0"/>
          <c:showSerName val="0"/>
          <c:showPercent val="0"/>
          <c:showBubbleSize val="0"/>
        </c:dLbls>
        <c:gapWidth val="150"/>
        <c:overlap val="100"/>
        <c:axId val="49621632"/>
        <c:axId val="49808128"/>
      </c:barChart>
      <c:catAx>
        <c:axId val="49621632"/>
        <c:scaling>
          <c:orientation val="minMax"/>
        </c:scaling>
        <c:delete val="0"/>
        <c:axPos val="b"/>
        <c:numFmt formatCode="General" sourceLinked="1"/>
        <c:majorTickMark val="out"/>
        <c:minorTickMark val="none"/>
        <c:tickLblPos val="nextTo"/>
        <c:txPr>
          <a:bodyPr/>
          <a:lstStyle/>
          <a:p>
            <a:pPr>
              <a:defRPr lang="ja-JP"/>
            </a:pPr>
            <a:endParaRPr lang="en-US"/>
          </a:p>
        </c:txPr>
        <c:crossAx val="49808128"/>
        <c:crosses val="autoZero"/>
        <c:auto val="1"/>
        <c:lblAlgn val="ctr"/>
        <c:lblOffset val="100"/>
        <c:noMultiLvlLbl val="0"/>
      </c:catAx>
      <c:valAx>
        <c:axId val="49808128"/>
        <c:scaling>
          <c:orientation val="minMax"/>
          <c:max val="12"/>
        </c:scaling>
        <c:delete val="0"/>
        <c:axPos val="l"/>
        <c:majorGridlines/>
        <c:numFmt formatCode="General" sourceLinked="1"/>
        <c:majorTickMark val="out"/>
        <c:minorTickMark val="none"/>
        <c:tickLblPos val="nextTo"/>
        <c:txPr>
          <a:bodyPr/>
          <a:lstStyle/>
          <a:p>
            <a:pPr>
              <a:defRPr lang="ja-JP"/>
            </a:pPr>
            <a:endParaRPr lang="en-US"/>
          </a:p>
        </c:txPr>
        <c:crossAx val="49621632"/>
        <c:crosses val="autoZero"/>
        <c:crossBetween val="between"/>
      </c:valAx>
    </c:plotArea>
    <c:legend>
      <c:legendPos val="r"/>
      <c:overlay val="0"/>
      <c:txPr>
        <a:bodyPr/>
        <a:lstStyle/>
        <a:p>
          <a:pPr>
            <a:defRPr lang="ja-JP"/>
          </a:pPr>
          <a:endParaRPr lang="en-US"/>
        </a:p>
      </c:txPr>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lang="ja-JP"/>
          </a:pPr>
          <a:endParaRPr lang="en-US"/>
        </a:p>
      </c:txPr>
    </c:title>
    <c:autoTitleDeleted val="0"/>
    <c:plotArea>
      <c:layout/>
      <c:lineChart>
        <c:grouping val="standard"/>
        <c:varyColors val="0"/>
        <c:ser>
          <c:idx val="1"/>
          <c:order val="0"/>
          <c:tx>
            <c:strRef>
              <c:f>'E3a. UAE Electricity use'!$A$16</c:f>
              <c:strCache>
                <c:ptCount val="1"/>
                <c:pt idx="0">
                  <c:v>Electricity use (kWh) per capita</c:v>
                </c:pt>
              </c:strCache>
            </c:strRef>
          </c:tx>
          <c:marker>
            <c:symbol val="none"/>
          </c:marker>
          <c:cat>
            <c:numRef>
              <c:f>'E3a. UAE Electricity use'!$B$5:$G$5</c:f>
              <c:numCache>
                <c:formatCode>General</c:formatCode>
                <c:ptCount val="6"/>
                <c:pt idx="0">
                  <c:v>2007</c:v>
                </c:pt>
                <c:pt idx="1">
                  <c:v>2008</c:v>
                </c:pt>
                <c:pt idx="2">
                  <c:v>2009</c:v>
                </c:pt>
                <c:pt idx="3">
                  <c:v>2010</c:v>
                </c:pt>
                <c:pt idx="4">
                  <c:v>2011</c:v>
                </c:pt>
                <c:pt idx="5">
                  <c:v>2012</c:v>
                </c:pt>
              </c:numCache>
            </c:numRef>
          </c:cat>
          <c:val>
            <c:numRef>
              <c:f>'E3a. UAE Electricity use'!$B$16:$G$16</c:f>
              <c:numCache>
                <c:formatCode>General</c:formatCode>
                <c:ptCount val="6"/>
                <c:pt idx="0">
                  <c:v>12059.654183197936</c:v>
                </c:pt>
                <c:pt idx="1">
                  <c:v>11454.946470872463</c:v>
                </c:pt>
                <c:pt idx="2">
                  <c:v>10935.541793491562</c:v>
                </c:pt>
                <c:pt idx="3">
                  <c:v>10612.640802261483</c:v>
                </c:pt>
                <c:pt idx="4">
                  <c:v>10701.061366734879</c:v>
                </c:pt>
                <c:pt idx="5">
                  <c:v>11020.839264925424</c:v>
                </c:pt>
              </c:numCache>
            </c:numRef>
          </c:val>
          <c:smooth val="0"/>
        </c:ser>
        <c:dLbls>
          <c:showLegendKey val="0"/>
          <c:showVal val="0"/>
          <c:showCatName val="0"/>
          <c:showSerName val="0"/>
          <c:showPercent val="0"/>
          <c:showBubbleSize val="0"/>
        </c:dLbls>
        <c:marker val="1"/>
        <c:smooth val="0"/>
        <c:axId val="43961728"/>
        <c:axId val="44237952"/>
      </c:lineChart>
      <c:catAx>
        <c:axId val="43961728"/>
        <c:scaling>
          <c:orientation val="minMax"/>
        </c:scaling>
        <c:delete val="0"/>
        <c:axPos val="b"/>
        <c:numFmt formatCode="General" sourceLinked="1"/>
        <c:majorTickMark val="out"/>
        <c:minorTickMark val="none"/>
        <c:tickLblPos val="nextTo"/>
        <c:txPr>
          <a:bodyPr/>
          <a:lstStyle/>
          <a:p>
            <a:pPr>
              <a:defRPr lang="ja-JP"/>
            </a:pPr>
            <a:endParaRPr lang="en-US"/>
          </a:p>
        </c:txPr>
        <c:crossAx val="44237952"/>
        <c:crosses val="autoZero"/>
        <c:auto val="1"/>
        <c:lblAlgn val="ctr"/>
        <c:lblOffset val="100"/>
        <c:noMultiLvlLbl val="0"/>
      </c:catAx>
      <c:valAx>
        <c:axId val="44237952"/>
        <c:scaling>
          <c:orientation val="minMax"/>
        </c:scaling>
        <c:delete val="0"/>
        <c:axPos val="l"/>
        <c:majorGridlines/>
        <c:numFmt formatCode="General" sourceLinked="1"/>
        <c:majorTickMark val="out"/>
        <c:minorTickMark val="none"/>
        <c:tickLblPos val="nextTo"/>
        <c:txPr>
          <a:bodyPr/>
          <a:lstStyle/>
          <a:p>
            <a:pPr>
              <a:defRPr lang="ja-JP"/>
            </a:pPr>
            <a:endParaRPr lang="en-US"/>
          </a:p>
        </c:txPr>
        <c:crossAx val="43961728"/>
        <c:crosses val="autoZero"/>
        <c:crossBetween val="between"/>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lang="ja-JP"/>
          </a:pPr>
          <a:endParaRPr lang="en-US"/>
        </a:p>
      </c:txPr>
    </c:title>
    <c:autoTitleDeleted val="0"/>
    <c:plotArea>
      <c:layout/>
      <c:lineChart>
        <c:grouping val="standard"/>
        <c:varyColors val="0"/>
        <c:ser>
          <c:idx val="0"/>
          <c:order val="0"/>
          <c:tx>
            <c:strRef>
              <c:f>'E3a. UAE Electricity use'!$A$17</c:f>
              <c:strCache>
                <c:ptCount val="1"/>
                <c:pt idx="0">
                  <c:v>Electricity use (kWh) per GDP ($), current</c:v>
                </c:pt>
              </c:strCache>
            </c:strRef>
          </c:tx>
          <c:marker>
            <c:symbol val="none"/>
          </c:marker>
          <c:cat>
            <c:numRef>
              <c:f>'E3a. UAE Electricity use'!$B$5:$G$5</c:f>
              <c:numCache>
                <c:formatCode>General</c:formatCode>
                <c:ptCount val="6"/>
                <c:pt idx="0">
                  <c:v>2007</c:v>
                </c:pt>
                <c:pt idx="1">
                  <c:v>2008</c:v>
                </c:pt>
                <c:pt idx="2">
                  <c:v>2009</c:v>
                </c:pt>
                <c:pt idx="3">
                  <c:v>2010</c:v>
                </c:pt>
                <c:pt idx="4">
                  <c:v>2011</c:v>
                </c:pt>
                <c:pt idx="5">
                  <c:v>2012</c:v>
                </c:pt>
              </c:numCache>
            </c:numRef>
          </c:cat>
          <c:val>
            <c:numRef>
              <c:f>'E3a. UAE Electricity use'!$B$17:$G$17</c:f>
              <c:numCache>
                <c:formatCode>General</c:formatCode>
                <c:ptCount val="6"/>
                <c:pt idx="0">
                  <c:v>0.27107260439563241</c:v>
                </c:pt>
                <c:pt idx="1">
                  <c:v>0.24685977551348007</c:v>
                </c:pt>
                <c:pt idx="2">
                  <c:v>0.33125141717719531</c:v>
                </c:pt>
                <c:pt idx="3">
                  <c:v>0.31169171610688629</c:v>
                </c:pt>
                <c:pt idx="4">
                  <c:v>0.27397987633233495</c:v>
                </c:pt>
                <c:pt idx="5">
                  <c:v>0.2643413575762032</c:v>
                </c:pt>
              </c:numCache>
            </c:numRef>
          </c:val>
          <c:smooth val="0"/>
        </c:ser>
        <c:dLbls>
          <c:showLegendKey val="0"/>
          <c:showVal val="0"/>
          <c:showCatName val="0"/>
          <c:showSerName val="0"/>
          <c:showPercent val="0"/>
          <c:showBubbleSize val="0"/>
        </c:dLbls>
        <c:marker val="1"/>
        <c:smooth val="0"/>
        <c:axId val="44249856"/>
        <c:axId val="44251392"/>
      </c:lineChart>
      <c:catAx>
        <c:axId val="44249856"/>
        <c:scaling>
          <c:orientation val="minMax"/>
        </c:scaling>
        <c:delete val="0"/>
        <c:axPos val="b"/>
        <c:numFmt formatCode="General" sourceLinked="1"/>
        <c:majorTickMark val="out"/>
        <c:minorTickMark val="none"/>
        <c:tickLblPos val="nextTo"/>
        <c:txPr>
          <a:bodyPr/>
          <a:lstStyle/>
          <a:p>
            <a:pPr>
              <a:defRPr lang="ja-JP"/>
            </a:pPr>
            <a:endParaRPr lang="en-US"/>
          </a:p>
        </c:txPr>
        <c:crossAx val="44251392"/>
        <c:crosses val="autoZero"/>
        <c:auto val="1"/>
        <c:lblAlgn val="ctr"/>
        <c:lblOffset val="100"/>
        <c:noMultiLvlLbl val="0"/>
      </c:catAx>
      <c:valAx>
        <c:axId val="44251392"/>
        <c:scaling>
          <c:orientation val="minMax"/>
          <c:min val="0.2"/>
        </c:scaling>
        <c:delete val="0"/>
        <c:axPos val="l"/>
        <c:majorGridlines/>
        <c:numFmt formatCode="General" sourceLinked="1"/>
        <c:majorTickMark val="out"/>
        <c:minorTickMark val="none"/>
        <c:tickLblPos val="nextTo"/>
        <c:txPr>
          <a:bodyPr/>
          <a:lstStyle/>
          <a:p>
            <a:pPr>
              <a:defRPr lang="ja-JP"/>
            </a:pPr>
            <a:endParaRPr lang="en-US"/>
          </a:p>
        </c:txPr>
        <c:crossAx val="44249856"/>
        <c:crosses val="autoZero"/>
        <c:crossBetween val="between"/>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lang="ja-JP"/>
          </a:pPr>
          <a:endParaRPr lang="en-US"/>
        </a:p>
      </c:txPr>
    </c:title>
    <c:autoTitleDeleted val="0"/>
    <c:plotArea>
      <c:layout/>
      <c:lineChart>
        <c:grouping val="standard"/>
        <c:varyColors val="0"/>
        <c:ser>
          <c:idx val="0"/>
          <c:order val="0"/>
          <c:tx>
            <c:strRef>
              <c:f>'E3a. UAE Electricity use'!$A$18</c:f>
              <c:strCache>
                <c:ptCount val="1"/>
                <c:pt idx="0">
                  <c:v>Electricity use (kWh) per GDP ($), PPP</c:v>
                </c:pt>
              </c:strCache>
            </c:strRef>
          </c:tx>
          <c:marker>
            <c:symbol val="none"/>
          </c:marker>
          <c:cat>
            <c:numRef>
              <c:f>'E3a. UAE Electricity use'!$B$5:$G$5</c:f>
              <c:numCache>
                <c:formatCode>General</c:formatCode>
                <c:ptCount val="6"/>
                <c:pt idx="0">
                  <c:v>2007</c:v>
                </c:pt>
                <c:pt idx="1">
                  <c:v>2008</c:v>
                </c:pt>
                <c:pt idx="2">
                  <c:v>2009</c:v>
                </c:pt>
                <c:pt idx="3">
                  <c:v>2010</c:v>
                </c:pt>
                <c:pt idx="4">
                  <c:v>2011</c:v>
                </c:pt>
                <c:pt idx="5">
                  <c:v>2012</c:v>
                </c:pt>
              </c:numCache>
            </c:numRef>
          </c:cat>
          <c:val>
            <c:numRef>
              <c:f>'E3a. UAE Electricity use'!$B$18:$G$18</c:f>
              <c:numCache>
                <c:formatCode>General</c:formatCode>
                <c:ptCount val="6"/>
                <c:pt idx="0">
                  <c:v>0.1528433959530498</c:v>
                </c:pt>
                <c:pt idx="1">
                  <c:v>0.16182659833655444</c:v>
                </c:pt>
                <c:pt idx="2">
                  <c:v>0.18283073158553148</c:v>
                </c:pt>
                <c:pt idx="3">
                  <c:v>0.18858609077072885</c:v>
                </c:pt>
                <c:pt idx="4">
                  <c:v>0.18981331107484348</c:v>
                </c:pt>
                <c:pt idx="5">
                  <c:v>0.18987736690430068</c:v>
                </c:pt>
              </c:numCache>
            </c:numRef>
          </c:val>
          <c:smooth val="0"/>
        </c:ser>
        <c:dLbls>
          <c:showLegendKey val="0"/>
          <c:showVal val="0"/>
          <c:showCatName val="0"/>
          <c:showSerName val="0"/>
          <c:showPercent val="0"/>
          <c:showBubbleSize val="0"/>
        </c:dLbls>
        <c:marker val="1"/>
        <c:smooth val="0"/>
        <c:axId val="44263296"/>
        <c:axId val="44264832"/>
      </c:lineChart>
      <c:catAx>
        <c:axId val="44263296"/>
        <c:scaling>
          <c:orientation val="minMax"/>
        </c:scaling>
        <c:delete val="0"/>
        <c:axPos val="b"/>
        <c:numFmt formatCode="General" sourceLinked="1"/>
        <c:majorTickMark val="out"/>
        <c:minorTickMark val="none"/>
        <c:tickLblPos val="nextTo"/>
        <c:txPr>
          <a:bodyPr/>
          <a:lstStyle/>
          <a:p>
            <a:pPr>
              <a:defRPr lang="ja-JP"/>
            </a:pPr>
            <a:endParaRPr lang="en-US"/>
          </a:p>
        </c:txPr>
        <c:crossAx val="44264832"/>
        <c:crosses val="autoZero"/>
        <c:auto val="1"/>
        <c:lblAlgn val="ctr"/>
        <c:lblOffset val="100"/>
        <c:noMultiLvlLbl val="0"/>
      </c:catAx>
      <c:valAx>
        <c:axId val="44264832"/>
        <c:scaling>
          <c:orientation val="minMax"/>
          <c:min val="0.1"/>
        </c:scaling>
        <c:delete val="0"/>
        <c:axPos val="l"/>
        <c:majorGridlines/>
        <c:numFmt formatCode="General" sourceLinked="1"/>
        <c:majorTickMark val="out"/>
        <c:minorTickMark val="none"/>
        <c:tickLblPos val="nextTo"/>
        <c:txPr>
          <a:bodyPr/>
          <a:lstStyle/>
          <a:p>
            <a:pPr>
              <a:defRPr lang="ja-JP"/>
            </a:pPr>
            <a:endParaRPr lang="en-US"/>
          </a:p>
        </c:txPr>
        <c:crossAx val="44263296"/>
        <c:crosses val="autoZero"/>
        <c:crossBetween val="between"/>
      </c:valAx>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a:pPr>
            <a:r>
              <a:rPr lang="en-US"/>
              <a:t>Types</a:t>
            </a:r>
            <a:r>
              <a:rPr lang="en-US" baseline="0"/>
              <a:t> of electricity use (2012)</a:t>
            </a:r>
            <a:endParaRPr lang="en-US"/>
          </a:p>
        </c:rich>
      </c:tx>
      <c:overlay val="0"/>
    </c:title>
    <c:autoTitleDeleted val="0"/>
    <c:plotArea>
      <c:layout/>
      <c:pieChart>
        <c:varyColors val="1"/>
        <c:ser>
          <c:idx val="0"/>
          <c:order val="0"/>
          <c:dLbls>
            <c:spPr>
              <a:noFill/>
              <a:ln>
                <a:noFill/>
              </a:ln>
              <a:effectLst/>
            </c:spPr>
            <c:txPr>
              <a:bodyPr/>
              <a:lstStyle/>
              <a:p>
                <a:pPr>
                  <a:defRPr lang="ja-JP"/>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'E3a. UAE Electricity use'!$A$6:$A$9</c:f>
              <c:strCache>
                <c:ptCount val="4"/>
                <c:pt idx="0">
                  <c:v>Residential </c:v>
                </c:pt>
                <c:pt idx="1">
                  <c:v>Industrial</c:v>
                </c:pt>
                <c:pt idx="2">
                  <c:v>Commercial</c:v>
                </c:pt>
                <c:pt idx="3">
                  <c:v>Others</c:v>
                </c:pt>
              </c:strCache>
            </c:strRef>
          </c:cat>
          <c:val>
            <c:numRef>
              <c:f>'E3a. UAE Electricity use'!$G$6:$G$9</c:f>
              <c:numCache>
                <c:formatCode>General</c:formatCode>
                <c:ptCount val="4"/>
                <c:pt idx="0">
                  <c:v>35207</c:v>
                </c:pt>
                <c:pt idx="1">
                  <c:v>11820</c:v>
                </c:pt>
                <c:pt idx="2">
                  <c:v>32753</c:v>
                </c:pt>
                <c:pt idx="3">
                  <c:v>21974</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lang="ja-JP"/>
          </a:pPr>
          <a:endParaRPr lang="en-US"/>
        </a:p>
      </c:txPr>
    </c:title>
    <c:autoTitleDeleted val="0"/>
    <c:plotArea>
      <c:layout/>
      <c:barChart>
        <c:barDir val="bar"/>
        <c:grouping val="clustered"/>
        <c:varyColors val="0"/>
        <c:ser>
          <c:idx val="1"/>
          <c:order val="0"/>
          <c:tx>
            <c:strRef>
              <c:f>'E3b. Energy per capita'!$B$4</c:f>
              <c:strCache>
                <c:ptCount val="1"/>
                <c:pt idx="0">
                  <c:v>kgoe/capita</c:v>
                </c:pt>
              </c:strCache>
            </c:strRef>
          </c:tx>
          <c:invertIfNegative val="0"/>
          <c:cat>
            <c:strRef>
              <c:f>('E3b. Energy per capita'!$A$83,'E3b. Energy per capita'!$A$104,'E3b. Energy per capita'!$A$111:$A$113,'E3b. Energy per capita'!$A$128:$A$130,'E3b. Energy per capita'!$A$132:$A$133,'E3b. Energy per capita'!$A$135,'E3b. Energy per capita'!$A$137,'E3b. Energy per capita'!$A$139,'E3b. Energy per capita'!$A$142:$A$143)</c:f>
              <c:strCache>
                <c:ptCount val="15"/>
                <c:pt idx="0">
                  <c:v>China</c:v>
                </c:pt>
                <c:pt idx="1">
                  <c:v>United Kingdom</c:v>
                </c:pt>
                <c:pt idx="2">
                  <c:v>Japan</c:v>
                </c:pt>
                <c:pt idx="3">
                  <c:v>Germany</c:v>
                </c:pt>
                <c:pt idx="4">
                  <c:v>France</c:v>
                </c:pt>
                <c:pt idx="5">
                  <c:v>Singapore</c:v>
                </c:pt>
                <c:pt idx="6">
                  <c:v>Saudi Arabia</c:v>
                </c:pt>
                <c:pt idx="7">
                  <c:v>United States</c:v>
                </c:pt>
                <c:pt idx="8">
                  <c:v>Bahrain</c:v>
                </c:pt>
                <c:pt idx="9">
                  <c:v>UAE</c:v>
                </c:pt>
                <c:pt idx="10">
                  <c:v>Oman</c:v>
                </c:pt>
                <c:pt idx="11">
                  <c:v>Kuwait</c:v>
                </c:pt>
                <c:pt idx="12">
                  <c:v>Qatar</c:v>
                </c:pt>
                <c:pt idx="13">
                  <c:v>OECD average</c:v>
                </c:pt>
                <c:pt idx="14">
                  <c:v>World</c:v>
                </c:pt>
              </c:strCache>
            </c:strRef>
          </c:cat>
          <c:val>
            <c:numRef>
              <c:f>('E3b. Energy per capita'!$B$83,'E3b. Energy per capita'!$B$104,'E3b. Energy per capita'!$B$111:$B$113,'E3b. Energy per capita'!$B$128:$B$130,'E3b. Energy per capita'!$B$132:$B$133,'E3b. Energy per capita'!$B$135,'E3b. Energy per capita'!$B$137,'E3b. Energy per capita'!$B$139,'E3b. Energy per capita'!$B$142:$B$143)</c:f>
              <c:numCache>
                <c:formatCode>General</c:formatCode>
                <c:ptCount val="15"/>
                <c:pt idx="0">
                  <c:v>2029.3629671237156</c:v>
                </c:pt>
                <c:pt idx="1">
                  <c:v>2973.0810602862352</c:v>
                </c:pt>
                <c:pt idx="2">
                  <c:v>3610.3714132479918</c:v>
                </c:pt>
                <c:pt idx="3">
                  <c:v>3811.4720818524997</c:v>
                </c:pt>
                <c:pt idx="4">
                  <c:v>3869.1889707678743</c:v>
                </c:pt>
                <c:pt idx="5">
                  <c:v>6452.3263306132685</c:v>
                </c:pt>
                <c:pt idx="6">
                  <c:v>6738.4157787296235</c:v>
                </c:pt>
                <c:pt idx="7">
                  <c:v>7032.4647081343091</c:v>
                </c:pt>
                <c:pt idx="8">
                  <c:v>7353.1642279642692</c:v>
                </c:pt>
                <c:pt idx="9">
                  <c:v>7407.0141094280671</c:v>
                </c:pt>
                <c:pt idx="10">
                  <c:v>8356.2917427880566</c:v>
                </c:pt>
                <c:pt idx="11">
                  <c:v>10408.27950158495</c:v>
                </c:pt>
                <c:pt idx="12">
                  <c:v>17418.686567913999</c:v>
                </c:pt>
                <c:pt idx="13">
                  <c:v>4248.6507438507215</c:v>
                </c:pt>
                <c:pt idx="14">
                  <c:v>1890.1442867823025</c:v>
                </c:pt>
              </c:numCache>
            </c:numRef>
          </c:val>
        </c:ser>
        <c:dLbls>
          <c:showLegendKey val="0"/>
          <c:showVal val="0"/>
          <c:showCatName val="0"/>
          <c:showSerName val="0"/>
          <c:showPercent val="0"/>
          <c:showBubbleSize val="0"/>
        </c:dLbls>
        <c:gapWidth val="150"/>
        <c:axId val="45041536"/>
        <c:axId val="45043072"/>
      </c:barChart>
      <c:catAx>
        <c:axId val="45041536"/>
        <c:scaling>
          <c:orientation val="maxMin"/>
        </c:scaling>
        <c:delete val="0"/>
        <c:axPos val="l"/>
        <c:numFmt formatCode="General" sourceLinked="0"/>
        <c:majorTickMark val="out"/>
        <c:minorTickMark val="none"/>
        <c:tickLblPos val="nextTo"/>
        <c:txPr>
          <a:bodyPr/>
          <a:lstStyle/>
          <a:p>
            <a:pPr>
              <a:defRPr lang="ja-JP"/>
            </a:pPr>
            <a:endParaRPr lang="en-US"/>
          </a:p>
        </c:txPr>
        <c:crossAx val="45043072"/>
        <c:crosses val="autoZero"/>
        <c:auto val="1"/>
        <c:lblAlgn val="ctr"/>
        <c:lblOffset val="100"/>
        <c:noMultiLvlLbl val="0"/>
      </c:catAx>
      <c:valAx>
        <c:axId val="45043072"/>
        <c:scaling>
          <c:orientation val="minMax"/>
        </c:scaling>
        <c:delete val="0"/>
        <c:axPos val="t"/>
        <c:majorGridlines/>
        <c:numFmt formatCode="General" sourceLinked="1"/>
        <c:majorTickMark val="out"/>
        <c:minorTickMark val="none"/>
        <c:tickLblPos val="nextTo"/>
        <c:txPr>
          <a:bodyPr/>
          <a:lstStyle/>
          <a:p>
            <a:pPr>
              <a:defRPr lang="ja-JP"/>
            </a:pPr>
            <a:endParaRPr lang="en-US"/>
          </a:p>
        </c:txPr>
        <c:crossAx val="45041536"/>
        <c:crosses val="autoZero"/>
        <c:crossBetween val="between"/>
      </c:valAx>
    </c:plotArea>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lang="ja-JP"/>
          </a:pPr>
          <a:endParaRPr lang="en-US"/>
        </a:p>
      </c:txPr>
    </c:title>
    <c:autoTitleDeleted val="0"/>
    <c:plotArea>
      <c:layout/>
      <c:barChart>
        <c:barDir val="bar"/>
        <c:grouping val="clustered"/>
        <c:varyColors val="0"/>
        <c:ser>
          <c:idx val="0"/>
          <c:order val="0"/>
          <c:tx>
            <c:strRef>
              <c:f>'E3c. Energy per GDP'!$B$4</c:f>
              <c:strCache>
                <c:ptCount val="1"/>
                <c:pt idx="0">
                  <c:v>kgoe/$1000</c:v>
                </c:pt>
              </c:strCache>
            </c:strRef>
          </c:tx>
          <c:invertIfNegative val="0"/>
          <c:cat>
            <c:strRef>
              <c:f>('E3c. Energy per GDP'!$A$5,'E3c. Energy per GDP'!$A$9,'E3c. Energy per GDP'!$A$12,'E3c. Energy per GDP'!$A$29,'E3c. Energy per GDP'!$A$45,'E3c. Energy per GDP'!$A$58,'E3c. Energy per GDP'!$A$60,'E3c. Energy per GDP'!$A$76,'E3c. Energy per GDP'!$A$81,'E3c. Energy per GDP'!$A$83,'E3c. Energy per GDP'!$A$90,'E3c. Energy per GDP'!$A$97,'E3c. Energy per GDP'!$A$107,'E3c. Energy per GDP'!$A$109,'E3c. Energy per GDP'!$A$116,'E3c. Energy per GDP'!$A$121,'E3c. Energy per GDP'!$A$138:$A$139)</c:f>
              <c:strCache>
                <c:ptCount val="18"/>
                <c:pt idx="0">
                  <c:v>Hong Kong, China</c:v>
                </c:pt>
                <c:pt idx="1">
                  <c:v>Switzerland</c:v>
                </c:pt>
                <c:pt idx="2">
                  <c:v>Ireland</c:v>
                </c:pt>
                <c:pt idx="3">
                  <c:v>United Kingdom</c:v>
                </c:pt>
                <c:pt idx="4">
                  <c:v>Germany</c:v>
                </c:pt>
                <c:pt idx="5">
                  <c:v>Japan</c:v>
                </c:pt>
                <c:pt idx="6">
                  <c:v>France</c:v>
                </c:pt>
                <c:pt idx="7">
                  <c:v>Kuwait</c:v>
                </c:pt>
                <c:pt idx="8">
                  <c:v>Qatar</c:v>
                </c:pt>
                <c:pt idx="9">
                  <c:v>UAE</c:v>
                </c:pt>
                <c:pt idx="10">
                  <c:v>Saudi Arabia</c:v>
                </c:pt>
                <c:pt idx="11">
                  <c:v>United States</c:v>
                </c:pt>
                <c:pt idx="12">
                  <c:v>Oman</c:v>
                </c:pt>
                <c:pt idx="13">
                  <c:v>Bahrain</c:v>
                </c:pt>
                <c:pt idx="14">
                  <c:v>China</c:v>
                </c:pt>
                <c:pt idx="15">
                  <c:v>Russian Federation</c:v>
                </c:pt>
                <c:pt idx="16">
                  <c:v>OECD average</c:v>
                </c:pt>
                <c:pt idx="17">
                  <c:v>World average</c:v>
                </c:pt>
              </c:strCache>
            </c:strRef>
          </c:cat>
          <c:val>
            <c:numRef>
              <c:f>('E3c. Energy per GDP'!$B$5,'E3c. Energy per GDP'!$B$9,'E3c. Energy per GDP'!$B$12,'E3c. Energy per GDP'!$B$29,'E3c. Energy per GDP'!$B$45,'E3c. Energy per GDP'!$B$58,'E3c. Energy per GDP'!$B$60,'E3c. Energy per GDP'!$B$76,'E3c. Energy per GDP'!$B$81,'E3c. Energy per GDP'!$B$83,'E3c. Energy per GDP'!$B$90,'E3c. Energy per GDP'!$B$97,'E3c. Energy per GDP'!$B$107,'E3c. Energy per GDP'!$B$109,'E3c. Energy per GDP'!$B$116,'E3c. Energy per GDP'!$B$121,'E3c. Energy per GDP'!$B$138:$B$139)</c:f>
              <c:numCache>
                <c:formatCode>General</c:formatCode>
                <c:ptCount val="18"/>
                <c:pt idx="0">
                  <c:v>42.04993497604687</c:v>
                </c:pt>
                <c:pt idx="1">
                  <c:v>62.511566822628694</c:v>
                </c:pt>
                <c:pt idx="2">
                  <c:v>67.239704721728515</c:v>
                </c:pt>
                <c:pt idx="3">
                  <c:v>85.43224055516724</c:v>
                </c:pt>
                <c:pt idx="4">
                  <c:v>93.007259455806931</c:v>
                </c:pt>
                <c:pt idx="5">
                  <c:v>105.2101827766863</c:v>
                </c:pt>
                <c:pt idx="6">
                  <c:v>106.696428451711</c:v>
                </c:pt>
                <c:pt idx="7">
                  <c:v>126.19949644698151</c:v>
                </c:pt>
                <c:pt idx="8">
                  <c:v>130.2488806054821</c:v>
                </c:pt>
                <c:pt idx="9">
                  <c:v>131.38415201123266</c:v>
                </c:pt>
                <c:pt idx="10">
                  <c:v>136.87684163247661</c:v>
                </c:pt>
                <c:pt idx="11">
                  <c:v>141.05971397854998</c:v>
                </c:pt>
                <c:pt idx="12">
                  <c:v>179.97454602672022</c:v>
                </c:pt>
                <c:pt idx="13">
                  <c:v>183.44671740074131</c:v>
                </c:pt>
                <c:pt idx="14">
                  <c:v>202.11510564476455</c:v>
                </c:pt>
                <c:pt idx="15">
                  <c:v>226.54502040369624</c:v>
                </c:pt>
                <c:pt idx="16">
                  <c:v>118.69258574886634</c:v>
                </c:pt>
                <c:pt idx="17">
                  <c:v>137.21318331056409</c:v>
                </c:pt>
              </c:numCache>
            </c:numRef>
          </c:val>
        </c:ser>
        <c:dLbls>
          <c:showLegendKey val="0"/>
          <c:showVal val="0"/>
          <c:showCatName val="0"/>
          <c:showSerName val="0"/>
          <c:showPercent val="0"/>
          <c:showBubbleSize val="0"/>
        </c:dLbls>
        <c:gapWidth val="150"/>
        <c:axId val="45055360"/>
        <c:axId val="45065344"/>
      </c:barChart>
      <c:catAx>
        <c:axId val="45055360"/>
        <c:scaling>
          <c:orientation val="maxMin"/>
        </c:scaling>
        <c:delete val="0"/>
        <c:axPos val="l"/>
        <c:numFmt formatCode="General" sourceLinked="0"/>
        <c:majorTickMark val="out"/>
        <c:minorTickMark val="none"/>
        <c:tickLblPos val="nextTo"/>
        <c:txPr>
          <a:bodyPr/>
          <a:lstStyle/>
          <a:p>
            <a:pPr>
              <a:defRPr lang="ja-JP"/>
            </a:pPr>
            <a:endParaRPr lang="en-US"/>
          </a:p>
        </c:txPr>
        <c:crossAx val="45065344"/>
        <c:crosses val="autoZero"/>
        <c:auto val="1"/>
        <c:lblAlgn val="ctr"/>
        <c:lblOffset val="100"/>
        <c:noMultiLvlLbl val="0"/>
      </c:catAx>
      <c:valAx>
        <c:axId val="45065344"/>
        <c:scaling>
          <c:orientation val="minMax"/>
        </c:scaling>
        <c:delete val="0"/>
        <c:axPos val="t"/>
        <c:majorGridlines/>
        <c:numFmt formatCode="General" sourceLinked="1"/>
        <c:majorTickMark val="out"/>
        <c:minorTickMark val="none"/>
        <c:tickLblPos val="nextTo"/>
        <c:txPr>
          <a:bodyPr/>
          <a:lstStyle/>
          <a:p>
            <a:pPr>
              <a:defRPr lang="ja-JP"/>
            </a:pPr>
            <a:endParaRPr lang="en-US"/>
          </a:p>
        </c:txPr>
        <c:crossAx val="45055360"/>
        <c:crosses val="autoZero"/>
        <c:crossBetween val="between"/>
      </c:valAx>
    </c:plotArea>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cat>
            <c:strRef>
              <c:f>('E4a. % Renewables'!$A$10,'E4a. % Renewables'!$A$20,'E4a. % Renewables'!$A$97,'E4a. % Renewables'!$A$105,'E4a. % Renewables'!$A$111,'E4a. % Renewables'!$A$119,'E4a. % Renewables'!$A$126,'E4a. % Renewables'!$A$129,'E4a. % Renewables'!$A$172,'E4a. % Renewables'!$A$173,'E4a. % Renewables'!$A$194,'E4a. % Renewables'!$A$203,'E4a. % Renewables'!$A$205,'E4a. % Renewables'!$A$210,'E4a. % Renewables'!$A$222)</c:f>
              <c:strCache>
                <c:ptCount val="15"/>
                <c:pt idx="0">
                  <c:v>Iceland</c:v>
                </c:pt>
                <c:pt idx="1">
                  <c:v>Norway</c:v>
                </c:pt>
                <c:pt idx="2">
                  <c:v>Germany</c:v>
                </c:pt>
                <c:pt idx="3">
                  <c:v>China</c:v>
                </c:pt>
                <c:pt idx="4">
                  <c:v>India</c:v>
                </c:pt>
                <c:pt idx="5">
                  <c:v>United States</c:v>
                </c:pt>
                <c:pt idx="6">
                  <c:v>Japan</c:v>
                </c:pt>
                <c:pt idx="7">
                  <c:v>United Kingdom</c:v>
                </c:pt>
                <c:pt idx="8">
                  <c:v>UAE</c:v>
                </c:pt>
                <c:pt idx="9">
                  <c:v>Bahrain</c:v>
                </c:pt>
                <c:pt idx="10">
                  <c:v>Kuwait</c:v>
                </c:pt>
                <c:pt idx="11">
                  <c:v>Oman</c:v>
                </c:pt>
                <c:pt idx="12">
                  <c:v>Qatar</c:v>
                </c:pt>
                <c:pt idx="13">
                  <c:v>Saudi Arabia</c:v>
                </c:pt>
                <c:pt idx="14">
                  <c:v>World average</c:v>
                </c:pt>
              </c:strCache>
            </c:strRef>
          </c:cat>
          <c:val>
            <c:numRef>
              <c:f>('E4a. % Renewables'!$S$10,'E4a. % Renewables'!$S$20,'E4a. % Renewables'!$S$97,'E4a. % Renewables'!$S$105,'E4a. % Renewables'!$S$111,'E4a. % Renewables'!$S$119,'E4a. % Renewables'!$S$126,'E4a. % Renewables'!$S$129,'E4a. % Renewables'!$S$172,'E4a. % Renewables'!$S$173,'E4a. % Renewables'!$S$194,'E4a. % Renewables'!$S$203,'E4a. % Renewables'!$S$205,'E4a. % Renewables'!$S$210,'E4a. % Renewables'!$S$222)</c:f>
              <c:numCache>
                <c:formatCode>0.00%</c:formatCode>
                <c:ptCount val="15"/>
                <c:pt idx="0">
                  <c:v>0.99990000000000001</c:v>
                </c:pt>
                <c:pt idx="1">
                  <c:v>0.97260000000000002</c:v>
                </c:pt>
                <c:pt idx="2">
                  <c:v>0.22239999999999999</c:v>
                </c:pt>
                <c:pt idx="3">
                  <c:v>0.1784</c:v>
                </c:pt>
                <c:pt idx="4">
                  <c:v>0.16450000000000001</c:v>
                </c:pt>
                <c:pt idx="5">
                  <c:v>0.12870000000000001</c:v>
                </c:pt>
                <c:pt idx="6">
                  <c:v>0.1128</c:v>
                </c:pt>
                <c:pt idx="7">
                  <c:v>0.10589999999999999</c:v>
                </c:pt>
                <c:pt idx="8">
                  <c:v>2.0000000000000001E-4</c:v>
                </c:pt>
                <c:pt idx="9">
                  <c:v>2.0000000000000001E-4</c:v>
                </c:pt>
                <c:pt idx="10">
                  <c:v>0</c:v>
                </c:pt>
                <c:pt idx="11">
                  <c:v>0</c:v>
                </c:pt>
                <c:pt idx="12">
                  <c:v>0</c:v>
                </c:pt>
                <c:pt idx="13">
                  <c:v>0</c:v>
                </c:pt>
                <c:pt idx="14">
                  <c:v>0.20880000000000001</c:v>
                </c:pt>
              </c:numCache>
            </c:numRef>
          </c:val>
        </c:ser>
        <c:dLbls>
          <c:showLegendKey val="0"/>
          <c:showVal val="0"/>
          <c:showCatName val="0"/>
          <c:showSerName val="0"/>
          <c:showPercent val="0"/>
          <c:showBubbleSize val="0"/>
        </c:dLbls>
        <c:gapWidth val="150"/>
        <c:axId val="45311104"/>
        <c:axId val="45312640"/>
      </c:barChart>
      <c:catAx>
        <c:axId val="45311104"/>
        <c:scaling>
          <c:orientation val="maxMin"/>
        </c:scaling>
        <c:delete val="0"/>
        <c:axPos val="l"/>
        <c:numFmt formatCode="General" sourceLinked="0"/>
        <c:majorTickMark val="out"/>
        <c:minorTickMark val="none"/>
        <c:tickLblPos val="nextTo"/>
        <c:txPr>
          <a:bodyPr/>
          <a:lstStyle/>
          <a:p>
            <a:pPr>
              <a:defRPr lang="ja-JP"/>
            </a:pPr>
            <a:endParaRPr lang="en-US"/>
          </a:p>
        </c:txPr>
        <c:crossAx val="45312640"/>
        <c:crosses val="autoZero"/>
        <c:auto val="1"/>
        <c:lblAlgn val="ctr"/>
        <c:lblOffset val="100"/>
        <c:noMultiLvlLbl val="0"/>
      </c:catAx>
      <c:valAx>
        <c:axId val="45312640"/>
        <c:scaling>
          <c:orientation val="minMax"/>
          <c:max val="1"/>
        </c:scaling>
        <c:delete val="0"/>
        <c:axPos val="t"/>
        <c:majorGridlines/>
        <c:numFmt formatCode="0.00%" sourceLinked="1"/>
        <c:majorTickMark val="out"/>
        <c:minorTickMark val="none"/>
        <c:tickLblPos val="nextTo"/>
        <c:txPr>
          <a:bodyPr/>
          <a:lstStyle/>
          <a:p>
            <a:pPr>
              <a:defRPr lang="ja-JP"/>
            </a:pPr>
            <a:endParaRPr lang="en-US"/>
          </a:p>
        </c:txPr>
        <c:crossAx val="45311104"/>
        <c:crosses val="autoZero"/>
        <c:crossBetween val="between"/>
      </c:valAx>
    </c:plotArea>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'E4b. UAE renewable capacity'!$A$6</c:f>
              <c:strCache>
                <c:ptCount val="1"/>
                <c:pt idx="0">
                  <c:v>Installed capacity (MW)</c:v>
                </c:pt>
              </c:strCache>
            </c:strRef>
          </c:tx>
          <c:invertIfNegative val="0"/>
          <c:cat>
            <c:multiLvlStrRef>
              <c:f>'E4b. UAE renewable capacity'!$B$4:$F$5</c:f>
              <c:multiLvlStrCache>
                <c:ptCount val="5"/>
                <c:lvl>
                  <c:pt idx="0">
                    <c:v>PV</c:v>
                  </c:pt>
                  <c:pt idx="1">
                    <c:v>CSP</c:v>
                  </c:pt>
                </c:lvl>
                <c:lvl>
                  <c:pt idx="0">
                    <c:v>Solar</c:v>
                  </c:pt>
                  <c:pt idx="2">
                    <c:v>Wind</c:v>
                  </c:pt>
                  <c:pt idx="3">
                    <c:v>Biomass &amp; waste-to-energy</c:v>
                  </c:pt>
                  <c:pt idx="4">
                    <c:v>Total</c:v>
                  </c:pt>
                </c:lvl>
              </c:multiLvlStrCache>
            </c:multiLvlStrRef>
          </c:cat>
          <c:val>
            <c:numRef>
              <c:f>'E4b. UAE renewable capacity'!$B$6:$F$6</c:f>
              <c:numCache>
                <c:formatCode>General</c:formatCode>
                <c:ptCount val="5"/>
                <c:pt idx="0">
                  <c:v>35.5</c:v>
                </c:pt>
                <c:pt idx="1">
                  <c:v>100</c:v>
                </c:pt>
                <c:pt idx="2">
                  <c:v>0</c:v>
                </c:pt>
                <c:pt idx="3">
                  <c:v>3</c:v>
                </c:pt>
                <c:pt idx="4">
                  <c:v>138.5</c:v>
                </c:pt>
              </c:numCache>
            </c:numRef>
          </c:val>
        </c:ser>
        <c:ser>
          <c:idx val="1"/>
          <c:order val="1"/>
          <c:tx>
            <c:strRef>
              <c:f>'E4b. UAE renewable capacity'!$A$7</c:f>
              <c:strCache>
                <c:ptCount val="1"/>
                <c:pt idx="0">
                  <c:v>Planned projects (MW)</c:v>
                </c:pt>
              </c:strCache>
            </c:strRef>
          </c:tx>
          <c:invertIfNegative val="0"/>
          <c:cat>
            <c:multiLvlStrRef>
              <c:f>'E4b. UAE renewable capacity'!$B$4:$F$5</c:f>
              <c:multiLvlStrCache>
                <c:ptCount val="5"/>
                <c:lvl>
                  <c:pt idx="0">
                    <c:v>PV</c:v>
                  </c:pt>
                  <c:pt idx="1">
                    <c:v>CSP</c:v>
                  </c:pt>
                </c:lvl>
                <c:lvl>
                  <c:pt idx="0">
                    <c:v>Solar</c:v>
                  </c:pt>
                  <c:pt idx="2">
                    <c:v>Wind</c:v>
                  </c:pt>
                  <c:pt idx="3">
                    <c:v>Biomass &amp; waste-to-energy</c:v>
                  </c:pt>
                  <c:pt idx="4">
                    <c:v>Total</c:v>
                  </c:pt>
                </c:lvl>
              </c:multiLvlStrCache>
            </c:multiLvlStrRef>
          </c:cat>
          <c:val>
            <c:numRef>
              <c:f>'E4b. UAE renewable capacity'!$B$7:$F$7</c:f>
              <c:numCache>
                <c:formatCode>General</c:formatCode>
                <c:ptCount val="5"/>
                <c:pt idx="0">
                  <c:v>100</c:v>
                </c:pt>
                <c:pt idx="2">
                  <c:v>30</c:v>
                </c:pt>
                <c:pt idx="3">
                  <c:v>100</c:v>
                </c:pt>
                <c:pt idx="4">
                  <c:v>230</c:v>
                </c:pt>
              </c:numCache>
            </c:numRef>
          </c:val>
        </c:ser>
        <c:dLbls>
          <c:showLegendKey val="0"/>
          <c:showVal val="0"/>
          <c:showCatName val="0"/>
          <c:showSerName val="0"/>
          <c:showPercent val="0"/>
          <c:showBubbleSize val="0"/>
        </c:dLbls>
        <c:gapWidth val="150"/>
        <c:overlap val="100"/>
        <c:axId val="45329408"/>
        <c:axId val="45331200"/>
      </c:barChart>
      <c:catAx>
        <c:axId val="45329408"/>
        <c:scaling>
          <c:orientation val="minMax"/>
        </c:scaling>
        <c:delete val="0"/>
        <c:axPos val="b"/>
        <c:numFmt formatCode="General" sourceLinked="0"/>
        <c:majorTickMark val="out"/>
        <c:minorTickMark val="none"/>
        <c:tickLblPos val="nextTo"/>
        <c:txPr>
          <a:bodyPr/>
          <a:lstStyle/>
          <a:p>
            <a:pPr>
              <a:defRPr lang="ja-JP"/>
            </a:pPr>
            <a:endParaRPr lang="en-US"/>
          </a:p>
        </c:txPr>
        <c:crossAx val="45331200"/>
        <c:crosses val="autoZero"/>
        <c:auto val="1"/>
        <c:lblAlgn val="ctr"/>
        <c:lblOffset val="100"/>
        <c:noMultiLvlLbl val="0"/>
      </c:catAx>
      <c:valAx>
        <c:axId val="45331200"/>
        <c:scaling>
          <c:orientation val="minMax"/>
        </c:scaling>
        <c:delete val="0"/>
        <c:axPos val="l"/>
        <c:majorGridlines/>
        <c:numFmt formatCode="General" sourceLinked="1"/>
        <c:majorTickMark val="out"/>
        <c:minorTickMark val="none"/>
        <c:tickLblPos val="nextTo"/>
        <c:txPr>
          <a:bodyPr/>
          <a:lstStyle/>
          <a:p>
            <a:pPr>
              <a:defRPr lang="ja-JP"/>
            </a:pPr>
            <a:endParaRPr lang="en-US"/>
          </a:p>
        </c:txPr>
        <c:crossAx val="45329408"/>
        <c:crosses val="autoZero"/>
        <c:crossBetween val="between"/>
      </c:valAx>
    </c:plotArea>
    <c:legend>
      <c:legendPos val="r"/>
      <c:overlay val="0"/>
      <c:txPr>
        <a:bodyPr/>
        <a:lstStyle/>
        <a:p>
          <a:pPr>
            <a:defRPr lang="ja-JP"/>
          </a:pPr>
          <a:endParaRPr lang="en-US"/>
        </a:p>
      </c:txPr>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'E4c. CO2 per kWh'!$A$5</c:f>
              <c:strCache>
                <c:ptCount val="1"/>
                <c:pt idx="0">
                  <c:v>UAE</c:v>
                </c:pt>
              </c:strCache>
            </c:strRef>
          </c:tx>
          <c:spPr>
            <a:ln w="63500"/>
          </c:spPr>
          <c:marker>
            <c:symbol val="none"/>
          </c:marker>
          <c:cat>
            <c:numRef>
              <c:f>'E4c. CO2 per kWh'!$B$4:$L$4</c:f>
              <c:numCache>
                <c:formatCode>General</c:formatCode>
                <c:ptCount val="11"/>
                <c:pt idx="0">
                  <c:v>1990</c:v>
                </c:pt>
                <c:pt idx="1">
                  <c:v>1995</c:v>
                </c:pt>
                <c:pt idx="2">
                  <c:v>2000</c:v>
                </c:pt>
                <c:pt idx="3">
                  <c:v>2004</c:v>
                </c:pt>
                <c:pt idx="4">
                  <c:v>2005</c:v>
                </c:pt>
                <c:pt idx="5">
                  <c:v>2006</c:v>
                </c:pt>
                <c:pt idx="6">
                  <c:v>2007</c:v>
                </c:pt>
                <c:pt idx="7">
                  <c:v>2008</c:v>
                </c:pt>
                <c:pt idx="8">
                  <c:v>2009</c:v>
                </c:pt>
                <c:pt idx="9">
                  <c:v>2010</c:v>
                </c:pt>
                <c:pt idx="10">
                  <c:v>2011</c:v>
                </c:pt>
              </c:numCache>
            </c:numRef>
          </c:cat>
          <c:val>
            <c:numRef>
              <c:f>'E4c. CO2 per kWh'!$B$5:$L$5</c:f>
              <c:numCache>
                <c:formatCode>General</c:formatCode>
                <c:ptCount val="11"/>
                <c:pt idx="0">
                  <c:v>743</c:v>
                </c:pt>
                <c:pt idx="1">
                  <c:v>737</c:v>
                </c:pt>
                <c:pt idx="2">
                  <c:v>728</c:v>
                </c:pt>
                <c:pt idx="3">
                  <c:v>913</c:v>
                </c:pt>
                <c:pt idx="4">
                  <c:v>844</c:v>
                </c:pt>
                <c:pt idx="5">
                  <c:v>820</c:v>
                </c:pt>
                <c:pt idx="6">
                  <c:v>720</c:v>
                </c:pt>
                <c:pt idx="7">
                  <c:v>729</c:v>
                </c:pt>
                <c:pt idx="8">
                  <c:v>632</c:v>
                </c:pt>
                <c:pt idx="9">
                  <c:v>600</c:v>
                </c:pt>
                <c:pt idx="10">
                  <c:v>600</c:v>
                </c:pt>
              </c:numCache>
            </c:numRef>
          </c:val>
          <c:smooth val="0"/>
        </c:ser>
        <c:ser>
          <c:idx val="1"/>
          <c:order val="1"/>
          <c:tx>
            <c:strRef>
              <c:f>'E4c. CO2 per kWh'!$A$6</c:f>
              <c:strCache>
                <c:ptCount val="1"/>
                <c:pt idx="0">
                  <c:v>OECD average</c:v>
                </c:pt>
              </c:strCache>
            </c:strRef>
          </c:tx>
          <c:spPr>
            <a:ln w="63500"/>
          </c:spPr>
          <c:marker>
            <c:symbol val="none"/>
          </c:marker>
          <c:cat>
            <c:numRef>
              <c:f>'E4c. CO2 per kWh'!$B$4:$L$4</c:f>
              <c:numCache>
                <c:formatCode>General</c:formatCode>
                <c:ptCount val="11"/>
                <c:pt idx="0">
                  <c:v>1990</c:v>
                </c:pt>
                <c:pt idx="1">
                  <c:v>1995</c:v>
                </c:pt>
                <c:pt idx="2">
                  <c:v>2000</c:v>
                </c:pt>
                <c:pt idx="3">
                  <c:v>2004</c:v>
                </c:pt>
                <c:pt idx="4">
                  <c:v>2005</c:v>
                </c:pt>
                <c:pt idx="5">
                  <c:v>2006</c:v>
                </c:pt>
                <c:pt idx="6">
                  <c:v>2007</c:v>
                </c:pt>
                <c:pt idx="7">
                  <c:v>2008</c:v>
                </c:pt>
                <c:pt idx="8">
                  <c:v>2009</c:v>
                </c:pt>
                <c:pt idx="9">
                  <c:v>2010</c:v>
                </c:pt>
                <c:pt idx="10">
                  <c:v>2011</c:v>
                </c:pt>
              </c:numCache>
            </c:numRef>
          </c:cat>
          <c:val>
            <c:numRef>
              <c:f>'E4c. CO2 per kWh'!$B$6:$L$6</c:f>
              <c:numCache>
                <c:formatCode>General</c:formatCode>
                <c:ptCount val="11"/>
                <c:pt idx="0">
                  <c:v>496</c:v>
                </c:pt>
                <c:pt idx="1">
                  <c:v>482</c:v>
                </c:pt>
                <c:pt idx="2">
                  <c:v>478</c:v>
                </c:pt>
                <c:pt idx="3">
                  <c:v>470</c:v>
                </c:pt>
                <c:pt idx="4">
                  <c:v>467</c:v>
                </c:pt>
                <c:pt idx="5">
                  <c:v>457</c:v>
                </c:pt>
                <c:pt idx="6">
                  <c:v>465</c:v>
                </c:pt>
                <c:pt idx="7">
                  <c:v>451</c:v>
                </c:pt>
                <c:pt idx="8">
                  <c:v>434</c:v>
                </c:pt>
                <c:pt idx="9">
                  <c:v>434</c:v>
                </c:pt>
                <c:pt idx="10">
                  <c:v>434</c:v>
                </c:pt>
              </c:numCache>
            </c:numRef>
          </c:val>
          <c:smooth val="0"/>
        </c:ser>
        <c:ser>
          <c:idx val="2"/>
          <c:order val="2"/>
          <c:tx>
            <c:strRef>
              <c:f>'E4c. CO2 per kWh'!$A$7</c:f>
              <c:strCache>
                <c:ptCount val="1"/>
                <c:pt idx="0">
                  <c:v>World average</c:v>
                </c:pt>
              </c:strCache>
            </c:strRef>
          </c:tx>
          <c:spPr>
            <a:ln w="63500"/>
          </c:spPr>
          <c:marker>
            <c:symbol val="none"/>
          </c:marker>
          <c:cat>
            <c:numRef>
              <c:f>'E4c. CO2 per kWh'!$B$4:$L$4</c:f>
              <c:numCache>
                <c:formatCode>General</c:formatCode>
                <c:ptCount val="11"/>
                <c:pt idx="0">
                  <c:v>1990</c:v>
                </c:pt>
                <c:pt idx="1">
                  <c:v>1995</c:v>
                </c:pt>
                <c:pt idx="2">
                  <c:v>2000</c:v>
                </c:pt>
                <c:pt idx="3">
                  <c:v>2004</c:v>
                </c:pt>
                <c:pt idx="4">
                  <c:v>2005</c:v>
                </c:pt>
                <c:pt idx="5">
                  <c:v>2006</c:v>
                </c:pt>
                <c:pt idx="6">
                  <c:v>2007</c:v>
                </c:pt>
                <c:pt idx="7">
                  <c:v>2008</c:v>
                </c:pt>
                <c:pt idx="8">
                  <c:v>2009</c:v>
                </c:pt>
                <c:pt idx="9">
                  <c:v>2010</c:v>
                </c:pt>
                <c:pt idx="10">
                  <c:v>2011</c:v>
                </c:pt>
              </c:numCache>
            </c:numRef>
          </c:cat>
          <c:val>
            <c:numRef>
              <c:f>'E4c. CO2 per kWh'!$B$7:$L$7</c:f>
              <c:numCache>
                <c:formatCode>General</c:formatCode>
                <c:ptCount val="11"/>
                <c:pt idx="0">
                  <c:v>524</c:v>
                </c:pt>
                <c:pt idx="1">
                  <c:v>526</c:v>
                </c:pt>
                <c:pt idx="2">
                  <c:v>528</c:v>
                </c:pt>
                <c:pt idx="3">
                  <c:v>539</c:v>
                </c:pt>
                <c:pt idx="4">
                  <c:v>542</c:v>
                </c:pt>
                <c:pt idx="5">
                  <c:v>543</c:v>
                </c:pt>
                <c:pt idx="6">
                  <c:v>546</c:v>
                </c:pt>
                <c:pt idx="7">
                  <c:v>539</c:v>
                </c:pt>
                <c:pt idx="8">
                  <c:v>533</c:v>
                </c:pt>
                <c:pt idx="9">
                  <c:v>529</c:v>
                </c:pt>
                <c:pt idx="10">
                  <c:v>536</c:v>
                </c:pt>
              </c:numCache>
            </c:numRef>
          </c:val>
          <c:smooth val="0"/>
        </c:ser>
        <c:dLbls>
          <c:showLegendKey val="0"/>
          <c:showVal val="0"/>
          <c:showCatName val="0"/>
          <c:showSerName val="0"/>
          <c:showPercent val="0"/>
          <c:showBubbleSize val="0"/>
        </c:dLbls>
        <c:marker val="1"/>
        <c:smooth val="0"/>
        <c:axId val="45345024"/>
        <c:axId val="45346816"/>
      </c:lineChart>
      <c:catAx>
        <c:axId val="45345024"/>
        <c:scaling>
          <c:orientation val="minMax"/>
        </c:scaling>
        <c:delete val="0"/>
        <c:axPos val="b"/>
        <c:numFmt formatCode="General" sourceLinked="1"/>
        <c:majorTickMark val="out"/>
        <c:minorTickMark val="none"/>
        <c:tickLblPos val="nextTo"/>
        <c:crossAx val="45346816"/>
        <c:crosses val="autoZero"/>
        <c:auto val="1"/>
        <c:lblAlgn val="ctr"/>
        <c:lblOffset val="100"/>
        <c:noMultiLvlLbl val="0"/>
      </c:catAx>
      <c:valAx>
        <c:axId val="45346816"/>
        <c:scaling>
          <c:orientation val="minMax"/>
          <c:min val="300"/>
        </c:scaling>
        <c:delete val="0"/>
        <c:axPos val="l"/>
        <c:majorGridlines/>
        <c:numFmt formatCode="General" sourceLinked="1"/>
        <c:majorTickMark val="out"/>
        <c:minorTickMark val="none"/>
        <c:tickLblPos val="nextTo"/>
        <c:crossAx val="4534502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lang="ja-JP"/>
          </a:pPr>
          <a:endParaRPr lang="en-US"/>
        </a:p>
      </c:txPr>
    </c:title>
    <c:autoTitleDeleted val="0"/>
    <c:plotArea>
      <c:layout/>
      <c:lineChart>
        <c:grouping val="standard"/>
        <c:varyColors val="0"/>
        <c:ser>
          <c:idx val="1"/>
          <c:order val="0"/>
          <c:tx>
            <c:strRef>
              <c:f>'E5. Steel use intensity'!$B$29</c:f>
              <c:strCache>
                <c:ptCount val="1"/>
                <c:pt idx="0">
                  <c:v>Use per GDP (g)</c:v>
                </c:pt>
              </c:strCache>
            </c:strRef>
          </c:tx>
          <c:cat>
            <c:numRef>
              <c:f>'E5. Steel use intensity'!$C$24:$K$24</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'E5. Steel use intensity'!$C$29:$K$29</c:f>
              <c:numCache>
                <c:formatCode>General</c:formatCode>
                <c:ptCount val="9"/>
                <c:pt idx="0">
                  <c:v>8.687148200952322</c:v>
                </c:pt>
                <c:pt idx="1">
                  <c:v>13.09242328789394</c:v>
                </c:pt>
                <c:pt idx="2">
                  <c:v>15.044742940831812</c:v>
                </c:pt>
                <c:pt idx="3">
                  <c:v>16.8596886115788</c:v>
                </c:pt>
                <c:pt idx="4">
                  <c:v>25.126572678877427</c:v>
                </c:pt>
                <c:pt idx="5">
                  <c:v>13.518868724530851</c:v>
                </c:pt>
                <c:pt idx="6">
                  <c:v>13.952343639460981</c:v>
                </c:pt>
                <c:pt idx="7">
                  <c:v>13.99731069544041</c:v>
                </c:pt>
                <c:pt idx="8">
                  <c:v>13.651167171328574</c:v>
                </c:pt>
              </c:numCache>
            </c:numRef>
          </c:val>
          <c:smooth val="0"/>
        </c:ser>
        <c:dLbls>
          <c:showLegendKey val="0"/>
          <c:showVal val="0"/>
          <c:showCatName val="0"/>
          <c:showSerName val="0"/>
          <c:showPercent val="0"/>
          <c:showBubbleSize val="0"/>
        </c:dLbls>
        <c:marker val="1"/>
        <c:smooth val="0"/>
        <c:axId val="45404160"/>
        <c:axId val="45405696"/>
      </c:lineChart>
      <c:catAx>
        <c:axId val="45404160"/>
        <c:scaling>
          <c:orientation val="minMax"/>
        </c:scaling>
        <c:delete val="0"/>
        <c:axPos val="b"/>
        <c:numFmt formatCode="General" sourceLinked="1"/>
        <c:majorTickMark val="out"/>
        <c:minorTickMark val="none"/>
        <c:tickLblPos val="nextTo"/>
        <c:txPr>
          <a:bodyPr/>
          <a:lstStyle/>
          <a:p>
            <a:pPr>
              <a:defRPr lang="ja-JP"/>
            </a:pPr>
            <a:endParaRPr lang="en-US"/>
          </a:p>
        </c:txPr>
        <c:crossAx val="45405696"/>
        <c:crosses val="autoZero"/>
        <c:auto val="1"/>
        <c:lblAlgn val="ctr"/>
        <c:lblOffset val="100"/>
        <c:noMultiLvlLbl val="0"/>
      </c:catAx>
      <c:valAx>
        <c:axId val="45405696"/>
        <c:scaling>
          <c:orientation val="minMax"/>
          <c:min val="8"/>
        </c:scaling>
        <c:delete val="0"/>
        <c:axPos val="l"/>
        <c:majorGridlines/>
        <c:numFmt formatCode="General" sourceLinked="1"/>
        <c:majorTickMark val="out"/>
        <c:minorTickMark val="none"/>
        <c:tickLblPos val="nextTo"/>
        <c:txPr>
          <a:bodyPr/>
          <a:lstStyle/>
          <a:p>
            <a:pPr>
              <a:defRPr lang="ja-JP"/>
            </a:pPr>
            <a:endParaRPr lang="en-US"/>
          </a:p>
        </c:txPr>
        <c:crossAx val="45404160"/>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cat>
            <c:strRef>
              <c:f>'E1. Ecological Footprint'!$A$32:$A$51</c:f>
              <c:strCache>
                <c:ptCount val="20"/>
                <c:pt idx="0">
                  <c:v>Kuwait</c:v>
                </c:pt>
                <c:pt idx="1">
                  <c:v>Qatar</c:v>
                </c:pt>
                <c:pt idx="2">
                  <c:v>United Arab Emirates</c:v>
                </c:pt>
                <c:pt idx="3">
                  <c:v>Trinidad and Tobago</c:v>
                </c:pt>
                <c:pt idx="4">
                  <c:v>Denmark</c:v>
                </c:pt>
                <c:pt idx="5">
                  <c:v>Belgium</c:v>
                </c:pt>
                <c:pt idx="6">
                  <c:v>Bahrain</c:v>
                </c:pt>
                <c:pt idx="7">
                  <c:v>United States of America</c:v>
                </c:pt>
                <c:pt idx="8">
                  <c:v>Singapore</c:v>
                </c:pt>
                <c:pt idx="9">
                  <c:v>Netherlands</c:v>
                </c:pt>
                <c:pt idx="10">
                  <c:v>Canada</c:v>
                </c:pt>
                <c:pt idx="11">
                  <c:v>Australia</c:v>
                </c:pt>
                <c:pt idx="12">
                  <c:v>France</c:v>
                </c:pt>
                <c:pt idx="13">
                  <c:v>Germany</c:v>
                </c:pt>
                <c:pt idx="14">
                  <c:v>United Kingdom</c:v>
                </c:pt>
                <c:pt idx="15">
                  <c:v>Korea, Republic of</c:v>
                </c:pt>
                <c:pt idx="16">
                  <c:v>Russian Federation</c:v>
                </c:pt>
                <c:pt idx="17">
                  <c:v>Saudi Arabia</c:v>
                </c:pt>
                <c:pt idx="18">
                  <c:v>Japan</c:v>
                </c:pt>
                <c:pt idx="19">
                  <c:v>China</c:v>
                </c:pt>
              </c:strCache>
            </c:strRef>
          </c:cat>
          <c:val>
            <c:numRef>
              <c:f>'E1. Ecological Footprint'!$J$32:$J$51</c:f>
              <c:numCache>
                <c:formatCode>0.0</c:formatCode>
                <c:ptCount val="20"/>
                <c:pt idx="0">
                  <c:v>9.9</c:v>
                </c:pt>
                <c:pt idx="1">
                  <c:v>9.8000000000000007</c:v>
                </c:pt>
                <c:pt idx="2">
                  <c:v>9.1</c:v>
                </c:pt>
                <c:pt idx="3">
                  <c:v>8</c:v>
                </c:pt>
                <c:pt idx="4">
                  <c:v>7.6</c:v>
                </c:pt>
                <c:pt idx="5">
                  <c:v>7.3</c:v>
                </c:pt>
                <c:pt idx="6">
                  <c:v>7.1</c:v>
                </c:pt>
                <c:pt idx="7">
                  <c:v>7</c:v>
                </c:pt>
                <c:pt idx="8">
                  <c:v>6.3</c:v>
                </c:pt>
                <c:pt idx="9">
                  <c:v>5.9</c:v>
                </c:pt>
                <c:pt idx="10">
                  <c:v>5.9</c:v>
                </c:pt>
                <c:pt idx="11">
                  <c:v>5.4</c:v>
                </c:pt>
                <c:pt idx="12">
                  <c:v>4.9000000000000004</c:v>
                </c:pt>
                <c:pt idx="13">
                  <c:v>4.5</c:v>
                </c:pt>
                <c:pt idx="14">
                  <c:v>4.5</c:v>
                </c:pt>
                <c:pt idx="15">
                  <c:v>4.3</c:v>
                </c:pt>
                <c:pt idx="16">
                  <c:v>4</c:v>
                </c:pt>
                <c:pt idx="17">
                  <c:v>3.9</c:v>
                </c:pt>
                <c:pt idx="18">
                  <c:v>3.8</c:v>
                </c:pt>
                <c:pt idx="19">
                  <c:v>2.2000000000000002</c:v>
                </c:pt>
              </c:numCache>
            </c:numRef>
          </c:val>
        </c:ser>
        <c:dLbls>
          <c:showLegendKey val="0"/>
          <c:showVal val="0"/>
          <c:showCatName val="0"/>
          <c:showSerName val="0"/>
          <c:showPercent val="0"/>
          <c:showBubbleSize val="0"/>
        </c:dLbls>
        <c:gapWidth val="150"/>
        <c:axId val="49939584"/>
        <c:axId val="49941120"/>
      </c:barChart>
      <c:catAx>
        <c:axId val="49939584"/>
        <c:scaling>
          <c:orientation val="maxMin"/>
        </c:scaling>
        <c:delete val="0"/>
        <c:axPos val="l"/>
        <c:numFmt formatCode="General" sourceLinked="0"/>
        <c:majorTickMark val="out"/>
        <c:minorTickMark val="none"/>
        <c:tickLblPos val="nextTo"/>
        <c:txPr>
          <a:bodyPr/>
          <a:lstStyle/>
          <a:p>
            <a:pPr>
              <a:defRPr lang="ja-JP"/>
            </a:pPr>
            <a:endParaRPr lang="en-US"/>
          </a:p>
        </c:txPr>
        <c:crossAx val="49941120"/>
        <c:crosses val="autoZero"/>
        <c:auto val="1"/>
        <c:lblAlgn val="ctr"/>
        <c:lblOffset val="100"/>
        <c:noMultiLvlLbl val="0"/>
      </c:catAx>
      <c:valAx>
        <c:axId val="49941120"/>
        <c:scaling>
          <c:orientation val="minMax"/>
          <c:max val="10"/>
        </c:scaling>
        <c:delete val="0"/>
        <c:axPos val="t"/>
        <c:majorGridlines/>
        <c:numFmt formatCode="0.0" sourceLinked="1"/>
        <c:majorTickMark val="out"/>
        <c:minorTickMark val="none"/>
        <c:tickLblPos val="nextTo"/>
        <c:txPr>
          <a:bodyPr/>
          <a:lstStyle/>
          <a:p>
            <a:pPr>
              <a:defRPr lang="ja-JP"/>
            </a:pPr>
            <a:endParaRPr lang="en-US"/>
          </a:p>
        </c:txPr>
        <c:crossAx val="49939584"/>
        <c:crosses val="autoZero"/>
        <c:crossBetween val="between"/>
      </c:valAx>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lang="ja-JP"/>
          </a:pPr>
          <a:endParaRPr lang="en-US"/>
        </a:p>
      </c:txPr>
    </c:title>
    <c:autoTitleDeleted val="0"/>
    <c:plotArea>
      <c:layout/>
      <c:lineChart>
        <c:grouping val="standard"/>
        <c:varyColors val="0"/>
        <c:ser>
          <c:idx val="1"/>
          <c:order val="0"/>
          <c:tx>
            <c:strRef>
              <c:f>'E5. Steel use intensity'!$B$25</c:f>
              <c:strCache>
                <c:ptCount val="1"/>
                <c:pt idx="0">
                  <c:v>Total use (kg)</c:v>
                </c:pt>
              </c:strCache>
            </c:strRef>
          </c:tx>
          <c:cat>
            <c:numRef>
              <c:f>'E5. Steel use intensity'!$C$24:$L$24</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'E5. Steel use intensity'!$C$25:$L$25</c:f>
              <c:numCache>
                <c:formatCode>General</c:formatCode>
                <c:ptCount val="10"/>
                <c:pt idx="0">
                  <c:v>3062000000</c:v>
                </c:pt>
                <c:pt idx="1">
                  <c:v>4994000000</c:v>
                </c:pt>
                <c:pt idx="2">
                  <c:v>6497000000</c:v>
                </c:pt>
                <c:pt idx="3">
                  <c:v>7712000000</c:v>
                </c:pt>
                <c:pt idx="4">
                  <c:v>12092000000</c:v>
                </c:pt>
                <c:pt idx="5">
                  <c:v>6241000000</c:v>
                </c:pt>
                <c:pt idx="6">
                  <c:v>6628000000</c:v>
                </c:pt>
                <c:pt idx="7">
                  <c:v>7043000000</c:v>
                </c:pt>
                <c:pt idx="8">
                  <c:v>7294000000</c:v>
                </c:pt>
                <c:pt idx="9">
                  <c:v>7073000000</c:v>
                </c:pt>
              </c:numCache>
            </c:numRef>
          </c:val>
          <c:smooth val="0"/>
        </c:ser>
        <c:dLbls>
          <c:showLegendKey val="0"/>
          <c:showVal val="0"/>
          <c:showCatName val="0"/>
          <c:showSerName val="0"/>
          <c:showPercent val="0"/>
          <c:showBubbleSize val="0"/>
        </c:dLbls>
        <c:marker val="1"/>
        <c:smooth val="0"/>
        <c:axId val="45941888"/>
        <c:axId val="45943424"/>
      </c:lineChart>
      <c:catAx>
        <c:axId val="45941888"/>
        <c:scaling>
          <c:orientation val="minMax"/>
        </c:scaling>
        <c:delete val="0"/>
        <c:axPos val="b"/>
        <c:numFmt formatCode="General" sourceLinked="1"/>
        <c:majorTickMark val="out"/>
        <c:minorTickMark val="none"/>
        <c:tickLblPos val="nextTo"/>
        <c:txPr>
          <a:bodyPr/>
          <a:lstStyle/>
          <a:p>
            <a:pPr>
              <a:defRPr lang="ja-JP"/>
            </a:pPr>
            <a:endParaRPr lang="en-US"/>
          </a:p>
        </c:txPr>
        <c:crossAx val="45943424"/>
        <c:crosses val="autoZero"/>
        <c:auto val="1"/>
        <c:lblAlgn val="ctr"/>
        <c:lblOffset val="100"/>
        <c:noMultiLvlLbl val="0"/>
      </c:catAx>
      <c:valAx>
        <c:axId val="45943424"/>
        <c:scaling>
          <c:orientation val="minMax"/>
        </c:scaling>
        <c:delete val="0"/>
        <c:axPos val="l"/>
        <c:majorGridlines/>
        <c:numFmt formatCode="General" sourceLinked="1"/>
        <c:majorTickMark val="out"/>
        <c:minorTickMark val="none"/>
        <c:tickLblPos val="nextTo"/>
        <c:txPr>
          <a:bodyPr/>
          <a:lstStyle/>
          <a:p>
            <a:pPr>
              <a:defRPr lang="ja-JP"/>
            </a:pPr>
            <a:endParaRPr lang="en-US"/>
          </a:p>
        </c:txPr>
        <c:crossAx val="45941888"/>
        <c:crosses val="autoZero"/>
        <c:crossBetween val="between"/>
      </c:valAx>
    </c:plotArea>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1400" b="0" i="0" u="none" strike="noStrike" kern="1200" spc="0" baseline="0">
                <a:solidFill>
                  <a:schemeClr val="tx1">
                    <a:lumMod val="65000"/>
                    <a:lumOff val="35000"/>
                  </a:schemeClr>
                </a:solidFill>
                <a:latin typeface="+mn-lt"/>
                <a:ea typeface="+mn-ea"/>
                <a:cs typeface="+mn-cs"/>
              </a:defRPr>
            </a:pPr>
            <a:r>
              <a:rPr lang="en-US"/>
              <a:t>Steel Use per Capita</a:t>
            </a:r>
          </a:p>
        </c:rich>
      </c:tx>
      <c:overlay val="0"/>
      <c:spPr>
        <a:noFill/>
        <a:ln>
          <a:noFill/>
        </a:ln>
        <a:effectLst/>
      </c:spPr>
    </c:title>
    <c:autoTitleDeleted val="0"/>
    <c:plotArea>
      <c:layout/>
      <c:lineChart>
        <c:grouping val="standard"/>
        <c:varyColors val="0"/>
        <c:ser>
          <c:idx val="1"/>
          <c:order val="0"/>
          <c:tx>
            <c:strRef>
              <c:f>'E5. Steel use intensity'!$B$6</c:f>
              <c:strCache>
                <c:ptCount val="1"/>
                <c:pt idx="0">
                  <c:v>Republic of Korea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'E5. Steel use intensity'!$C$5:$L$5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'E5. Steel use intensity'!$C$6:$L$6</c:f>
              <c:numCache>
                <c:formatCode>0.0</c:formatCode>
                <c:ptCount val="10"/>
                <c:pt idx="0">
                  <c:v>1008.3</c:v>
                </c:pt>
                <c:pt idx="1">
                  <c:v>1001.7</c:v>
                </c:pt>
                <c:pt idx="2">
                  <c:v>1061.5</c:v>
                </c:pt>
                <c:pt idx="3">
                  <c:v>1162.2</c:v>
                </c:pt>
                <c:pt idx="4">
                  <c:v>1227</c:v>
                </c:pt>
                <c:pt idx="5">
                  <c:v>946.8</c:v>
                </c:pt>
                <c:pt idx="6">
                  <c:v>1087.3</c:v>
                </c:pt>
                <c:pt idx="7">
                  <c:v>1165.3</c:v>
                </c:pt>
                <c:pt idx="8">
                  <c:v>1112.8</c:v>
                </c:pt>
                <c:pt idx="9">
                  <c:v>1062.0999999999999</c:v>
                </c:pt>
              </c:numCache>
            </c:numRef>
          </c:val>
          <c:smooth val="0"/>
        </c:ser>
        <c:ser>
          <c:idx val="2"/>
          <c:order val="1"/>
          <c:tx>
            <c:strRef>
              <c:f>'E5. Steel use intensity'!$B$7</c:f>
              <c:strCache>
                <c:ptCount val="1"/>
                <c:pt idx="0">
                  <c:v>Qatar</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'E5. Steel use intensity'!$C$5:$L$5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'E5. Steel use intensity'!$C$7:$L$7</c:f>
              <c:numCache>
                <c:formatCode>0.0</c:formatCode>
                <c:ptCount val="10"/>
                <c:pt idx="0">
                  <c:v>632</c:v>
                </c:pt>
                <c:pt idx="1">
                  <c:v>940.3</c:v>
                </c:pt>
                <c:pt idx="2">
                  <c:v>810.6</c:v>
                </c:pt>
                <c:pt idx="3">
                  <c:v>759.6</c:v>
                </c:pt>
                <c:pt idx="4">
                  <c:v>1122.4000000000001</c:v>
                </c:pt>
                <c:pt idx="5">
                  <c:v>957.6</c:v>
                </c:pt>
                <c:pt idx="6">
                  <c:v>660.7</c:v>
                </c:pt>
                <c:pt idx="7">
                  <c:v>686.6</c:v>
                </c:pt>
                <c:pt idx="8">
                  <c:v>923.8</c:v>
                </c:pt>
                <c:pt idx="9">
                  <c:v>993.5</c:v>
                </c:pt>
              </c:numCache>
            </c:numRef>
          </c:val>
          <c:smooth val="0"/>
        </c:ser>
        <c:ser>
          <c:idx val="3"/>
          <c:order val="2"/>
          <c:tx>
            <c:strRef>
              <c:f>'E5. Steel use intensity'!$B$8</c:f>
              <c:strCache>
                <c:ptCount val="1"/>
                <c:pt idx="0">
                  <c:v>Singapore</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'E5. Steel use intensity'!$C$5:$L$5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'E5. Steel use intensity'!$C$8:$L$8</c:f>
              <c:numCache>
                <c:formatCode>0.0</c:formatCode>
                <c:ptCount val="10"/>
                <c:pt idx="0">
                  <c:v>721.1</c:v>
                </c:pt>
                <c:pt idx="1">
                  <c:v>703.2</c:v>
                </c:pt>
                <c:pt idx="2">
                  <c:v>453.5</c:v>
                </c:pt>
                <c:pt idx="3">
                  <c:v>632.5</c:v>
                </c:pt>
                <c:pt idx="4">
                  <c:v>711.6</c:v>
                </c:pt>
                <c:pt idx="5">
                  <c:v>567</c:v>
                </c:pt>
                <c:pt idx="6">
                  <c:v>526.9</c:v>
                </c:pt>
                <c:pt idx="7">
                  <c:v>751.2</c:v>
                </c:pt>
                <c:pt idx="8">
                  <c:v>719.1</c:v>
                </c:pt>
                <c:pt idx="9">
                  <c:v>818.3</c:v>
                </c:pt>
              </c:numCache>
            </c:numRef>
          </c:val>
          <c:smooth val="0"/>
        </c:ser>
        <c:ser>
          <c:idx val="4"/>
          <c:order val="3"/>
          <c:tx>
            <c:strRef>
              <c:f>'E5. Steel use intensity'!$B$9</c:f>
              <c:strCache>
                <c:ptCount val="1"/>
                <c:pt idx="0">
                  <c:v>Taiwan, China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'E5. Steel use intensity'!$C$5:$L$5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'E5. Steel use intensity'!$C$9:$L$9</c:f>
              <c:numCache>
                <c:formatCode>0.0</c:formatCode>
                <c:ptCount val="10"/>
                <c:pt idx="0">
                  <c:v>976.4</c:v>
                </c:pt>
                <c:pt idx="1">
                  <c:v>876</c:v>
                </c:pt>
                <c:pt idx="2">
                  <c:v>867.1</c:v>
                </c:pt>
                <c:pt idx="3">
                  <c:v>787.1</c:v>
                </c:pt>
                <c:pt idx="4">
                  <c:v>733</c:v>
                </c:pt>
                <c:pt idx="5">
                  <c:v>487.2</c:v>
                </c:pt>
                <c:pt idx="6">
                  <c:v>766.3</c:v>
                </c:pt>
                <c:pt idx="7">
                  <c:v>777.9</c:v>
                </c:pt>
                <c:pt idx="8">
                  <c:v>763.2</c:v>
                </c:pt>
                <c:pt idx="9">
                  <c:v>793.4</c:v>
                </c:pt>
              </c:numCache>
            </c:numRef>
          </c:val>
          <c:smooth val="0"/>
        </c:ser>
        <c:ser>
          <c:idx val="5"/>
          <c:order val="4"/>
          <c:tx>
            <c:strRef>
              <c:f>'E5. Steel use intensity'!$B$10</c:f>
              <c:strCache>
                <c:ptCount val="1"/>
                <c:pt idx="0">
                  <c:v>UAE</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'E5. Steel use intensity'!$C$5:$L$5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'E5. Steel use intensity'!$C$10:$L$10</c:f>
              <c:numCache>
                <c:formatCode>0.0</c:formatCode>
                <c:ptCount val="10"/>
                <c:pt idx="0">
                  <c:v>836.9</c:v>
                </c:pt>
                <c:pt idx="1">
                  <c:v>1203.7</c:v>
                </c:pt>
                <c:pt idx="2">
                  <c:v>1332.5</c:v>
                </c:pt>
                <c:pt idx="3">
                  <c:v>1330.3</c:v>
                </c:pt>
                <c:pt idx="4">
                  <c:v>1778.6</c:v>
                </c:pt>
                <c:pt idx="5">
                  <c:v>808.6</c:v>
                </c:pt>
                <c:pt idx="6">
                  <c:v>785.2</c:v>
                </c:pt>
                <c:pt idx="7">
                  <c:v>789.1</c:v>
                </c:pt>
                <c:pt idx="8">
                  <c:v>792.3</c:v>
                </c:pt>
                <c:pt idx="9">
                  <c:v>756.8</c:v>
                </c:pt>
              </c:numCache>
            </c:numRef>
          </c:val>
          <c:smooth val="0"/>
        </c:ser>
        <c:ser>
          <c:idx val="6"/>
          <c:order val="5"/>
          <c:tx>
            <c:strRef>
              <c:f>'E5. Steel use intensity'!$B$11</c:f>
              <c:strCache>
                <c:ptCount val="1"/>
                <c:pt idx="0">
                  <c:v>Czech Republic</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numRef>
              <c:f>'E5. Steel use intensity'!$C$5:$L$5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'E5. Steel use intensity'!$C$11:$L$11</c:f>
              <c:numCache>
                <c:formatCode>0.0</c:formatCode>
                <c:ptCount val="10"/>
                <c:pt idx="0">
                  <c:v>507.6</c:v>
                </c:pt>
                <c:pt idx="1">
                  <c:v>512.20000000000005</c:v>
                </c:pt>
                <c:pt idx="2">
                  <c:v>581.9</c:v>
                </c:pt>
                <c:pt idx="3">
                  <c:v>636.79999999999995</c:v>
                </c:pt>
                <c:pt idx="4">
                  <c:v>629.79999999999995</c:v>
                </c:pt>
                <c:pt idx="5">
                  <c:v>431.6</c:v>
                </c:pt>
                <c:pt idx="6">
                  <c:v>526.1</c:v>
                </c:pt>
                <c:pt idx="7">
                  <c:v>575.5</c:v>
                </c:pt>
                <c:pt idx="8">
                  <c:v>553.70000000000005</c:v>
                </c:pt>
                <c:pt idx="9">
                  <c:v>546.79999999999995</c:v>
                </c:pt>
              </c:numCache>
            </c:numRef>
          </c:val>
          <c:smooth val="0"/>
        </c:ser>
        <c:ser>
          <c:idx val="7"/>
          <c:order val="6"/>
          <c:tx>
            <c:strRef>
              <c:f>'E5. Steel use intensity'!$B$12</c:f>
              <c:strCache>
                <c:ptCount val="1"/>
                <c:pt idx="0">
                  <c:v>China</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numRef>
              <c:f>'E5. Steel use intensity'!$C$5:$L$5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'E5. Steel use intensity'!$C$12:$L$12</c:f>
              <c:numCache>
                <c:formatCode>0.0</c:formatCode>
                <c:ptCount val="10"/>
                <c:pt idx="0">
                  <c:v>212.1</c:v>
                </c:pt>
                <c:pt idx="1">
                  <c:v>265.7</c:v>
                </c:pt>
                <c:pt idx="2">
                  <c:v>287.3</c:v>
                </c:pt>
                <c:pt idx="3">
                  <c:v>316.60000000000002</c:v>
                </c:pt>
                <c:pt idx="4">
                  <c:v>336.4</c:v>
                </c:pt>
                <c:pt idx="5">
                  <c:v>413.1</c:v>
                </c:pt>
                <c:pt idx="6">
                  <c:v>438</c:v>
                </c:pt>
                <c:pt idx="7">
                  <c:v>475.8</c:v>
                </c:pt>
                <c:pt idx="8">
                  <c:v>487.6</c:v>
                </c:pt>
                <c:pt idx="9">
                  <c:v>545</c:v>
                </c:pt>
              </c:numCache>
            </c:numRef>
          </c:val>
          <c:smooth val="0"/>
        </c:ser>
        <c:ser>
          <c:idx val="8"/>
          <c:order val="7"/>
          <c:tx>
            <c:strRef>
              <c:f>'E5. Steel use intensity'!$B$13</c:f>
              <c:strCache>
                <c:ptCount val="1"/>
                <c:pt idx="0">
                  <c:v>Japan</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numRef>
              <c:f>'E5. Steel use intensity'!$C$5:$L$5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'E5. Steel use intensity'!$C$13:$L$13</c:f>
              <c:numCache>
                <c:formatCode>0.0</c:formatCode>
                <c:ptCount val="10"/>
                <c:pt idx="0">
                  <c:v>608.1</c:v>
                </c:pt>
                <c:pt idx="1">
                  <c:v>607.1</c:v>
                </c:pt>
                <c:pt idx="2">
                  <c:v>624.6</c:v>
                </c:pt>
                <c:pt idx="3">
                  <c:v>641.70000000000005</c:v>
                </c:pt>
                <c:pt idx="4">
                  <c:v>616</c:v>
                </c:pt>
                <c:pt idx="5">
                  <c:v>417.1</c:v>
                </c:pt>
                <c:pt idx="6">
                  <c:v>502.4</c:v>
                </c:pt>
                <c:pt idx="7">
                  <c:v>506.7</c:v>
                </c:pt>
                <c:pt idx="8">
                  <c:v>505.7</c:v>
                </c:pt>
                <c:pt idx="9">
                  <c:v>516.79999999999995</c:v>
                </c:pt>
              </c:numCache>
            </c:numRef>
          </c:val>
          <c:smooth val="0"/>
        </c:ser>
        <c:ser>
          <c:idx val="9"/>
          <c:order val="8"/>
          <c:tx>
            <c:strRef>
              <c:f>'E5. Steel use intensity'!$B$14</c:f>
              <c:strCache>
                <c:ptCount val="1"/>
                <c:pt idx="0">
                  <c:v>Germany</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numRef>
              <c:f>'E5. Steel use intensity'!$C$5:$L$5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'E5. Steel use intensity'!$C$14:$L$14</c:f>
              <c:numCache>
                <c:formatCode>0.0</c:formatCode>
                <c:ptCount val="10"/>
                <c:pt idx="0">
                  <c:v>439.4</c:v>
                </c:pt>
                <c:pt idx="1">
                  <c:v>427.2</c:v>
                </c:pt>
                <c:pt idx="2">
                  <c:v>474.9</c:v>
                </c:pt>
                <c:pt idx="3">
                  <c:v>517.70000000000005</c:v>
                </c:pt>
                <c:pt idx="4">
                  <c:v>513.70000000000005</c:v>
                </c:pt>
                <c:pt idx="5">
                  <c:v>342.2</c:v>
                </c:pt>
                <c:pt idx="6">
                  <c:v>439.8</c:v>
                </c:pt>
                <c:pt idx="7">
                  <c:v>495.4</c:v>
                </c:pt>
                <c:pt idx="8">
                  <c:v>457.4</c:v>
                </c:pt>
                <c:pt idx="9">
                  <c:v>463.2</c:v>
                </c:pt>
              </c:numCache>
            </c:numRef>
          </c:val>
          <c:smooth val="0"/>
        </c:ser>
        <c:ser>
          <c:idx val="10"/>
          <c:order val="9"/>
          <c:tx>
            <c:strRef>
              <c:f>'E5. Steel use intensity'!$B$15</c:f>
              <c:strCache>
                <c:ptCount val="1"/>
                <c:pt idx="0">
                  <c:v>Saudi Arabia</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numRef>
              <c:f>'E5. Steel use intensity'!$C$5:$L$5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'E5. Steel use intensity'!$C$15:$L$15</c:f>
              <c:numCache>
                <c:formatCode>0.0</c:formatCode>
                <c:ptCount val="10"/>
                <c:pt idx="0">
                  <c:v>251</c:v>
                </c:pt>
                <c:pt idx="1">
                  <c:v>274.5</c:v>
                </c:pt>
                <c:pt idx="2">
                  <c:v>299</c:v>
                </c:pt>
                <c:pt idx="3">
                  <c:v>335.1</c:v>
                </c:pt>
                <c:pt idx="4">
                  <c:v>369.5</c:v>
                </c:pt>
                <c:pt idx="5">
                  <c:v>287.10000000000002</c:v>
                </c:pt>
                <c:pt idx="6">
                  <c:v>352.7</c:v>
                </c:pt>
                <c:pt idx="7">
                  <c:v>369</c:v>
                </c:pt>
                <c:pt idx="8">
                  <c:v>437.7</c:v>
                </c:pt>
                <c:pt idx="9">
                  <c:v>445.4</c:v>
                </c:pt>
              </c:numCache>
            </c:numRef>
          </c:val>
          <c:smooth val="0"/>
        </c:ser>
        <c:ser>
          <c:idx val="11"/>
          <c:order val="10"/>
          <c:tx>
            <c:strRef>
              <c:f>'E5. Steel use intensity'!$B$16</c:f>
              <c:strCache>
                <c:ptCount val="1"/>
                <c:pt idx="0">
                  <c:v>Kuwait</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numRef>
              <c:f>'E5. Steel use intensity'!$C$5:$L$5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'E5. Steel use intensity'!$C$16:$L$16</c:f>
              <c:numCache>
                <c:formatCode>0.0</c:formatCode>
                <c:ptCount val="10"/>
                <c:pt idx="0">
                  <c:v>397.2</c:v>
                </c:pt>
                <c:pt idx="1">
                  <c:v>376.9</c:v>
                </c:pt>
                <c:pt idx="2">
                  <c:v>370.7</c:v>
                </c:pt>
                <c:pt idx="3">
                  <c:v>398.2</c:v>
                </c:pt>
                <c:pt idx="4">
                  <c:v>511.3</c:v>
                </c:pt>
                <c:pt idx="5">
                  <c:v>331</c:v>
                </c:pt>
                <c:pt idx="6">
                  <c:v>395.4</c:v>
                </c:pt>
                <c:pt idx="7">
                  <c:v>370.8</c:v>
                </c:pt>
                <c:pt idx="8">
                  <c:v>392.1</c:v>
                </c:pt>
                <c:pt idx="9">
                  <c:v>426.5</c:v>
                </c:pt>
              </c:numCache>
            </c:numRef>
          </c:val>
          <c:smooth val="0"/>
        </c:ser>
        <c:ser>
          <c:idx val="12"/>
          <c:order val="11"/>
          <c:tx>
            <c:strRef>
              <c:f>'E5. Steel use intensity'!$B$17</c:f>
              <c:strCache>
                <c:ptCount val="1"/>
                <c:pt idx="0">
                  <c:v>Oman</c:v>
                </c:pt>
              </c:strCache>
            </c:strRef>
          </c:tx>
          <c:spPr>
            <a:ln w="28575"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cat>
            <c:numRef>
              <c:f>'E5. Steel use intensity'!$C$5:$L$5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'E5. Steel use intensity'!$C$17:$L$17</c:f>
              <c:numCache>
                <c:formatCode>0.0</c:formatCode>
                <c:ptCount val="10"/>
                <c:pt idx="0">
                  <c:v>158.9999</c:v>
                </c:pt>
                <c:pt idx="1">
                  <c:v>206.2</c:v>
                </c:pt>
                <c:pt idx="2">
                  <c:v>227.3</c:v>
                </c:pt>
                <c:pt idx="3">
                  <c:v>245.6</c:v>
                </c:pt>
                <c:pt idx="4">
                  <c:v>324.60000000000002</c:v>
                </c:pt>
                <c:pt idx="5">
                  <c:v>205.7</c:v>
                </c:pt>
                <c:pt idx="6">
                  <c:v>331.7</c:v>
                </c:pt>
                <c:pt idx="7">
                  <c:v>355.9</c:v>
                </c:pt>
                <c:pt idx="8">
                  <c:v>359.2</c:v>
                </c:pt>
                <c:pt idx="9">
                  <c:v>425</c:v>
                </c:pt>
              </c:numCache>
            </c:numRef>
          </c:val>
          <c:smooth val="0"/>
        </c:ser>
        <c:ser>
          <c:idx val="13"/>
          <c:order val="12"/>
          <c:tx>
            <c:strRef>
              <c:f>'E5. Steel use intensity'!$B$18</c:f>
              <c:strCache>
                <c:ptCount val="1"/>
                <c:pt idx="0">
                  <c:v>United States</c:v>
                </c:pt>
              </c:strCache>
            </c:strRef>
          </c:tx>
          <c:spPr>
            <a:ln w="28575"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cat>
            <c:numRef>
              <c:f>'E5. Steel use intensity'!$C$5:$L$5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'E5. Steel use intensity'!$C$18:$L$18</c:f>
              <c:numCache>
                <c:formatCode>0.0</c:formatCode>
                <c:ptCount val="10"/>
                <c:pt idx="0">
                  <c:v>399.1</c:v>
                </c:pt>
                <c:pt idx="1">
                  <c:v>355</c:v>
                </c:pt>
                <c:pt idx="2">
                  <c:v>399.2</c:v>
                </c:pt>
                <c:pt idx="3">
                  <c:v>358.2</c:v>
                </c:pt>
                <c:pt idx="4">
                  <c:v>322.7</c:v>
                </c:pt>
                <c:pt idx="5">
                  <c:v>192.4</c:v>
                </c:pt>
                <c:pt idx="6">
                  <c:v>257.39999999999998</c:v>
                </c:pt>
                <c:pt idx="7">
                  <c:v>284.89999999999998</c:v>
                </c:pt>
                <c:pt idx="8">
                  <c:v>304.60000000000002</c:v>
                </c:pt>
                <c:pt idx="9">
                  <c:v>300.8</c:v>
                </c:pt>
              </c:numCache>
            </c:numRef>
          </c:val>
          <c:smooth val="0"/>
        </c:ser>
        <c:ser>
          <c:idx val="14"/>
          <c:order val="13"/>
          <c:tx>
            <c:strRef>
              <c:f>'E5. Steel use intensity'!$B$19</c:f>
              <c:strCache>
                <c:ptCount val="1"/>
                <c:pt idx="0">
                  <c:v>Bahrain</c:v>
                </c:pt>
              </c:strCache>
            </c:strRef>
          </c:tx>
          <c:spPr>
            <a:ln w="28575"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cat>
            <c:numRef>
              <c:f>'E5. Steel use intensity'!$C$5:$L$5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'E5. Steel use intensity'!$C$19:$L$19</c:f>
              <c:numCache>
                <c:formatCode>0.0</c:formatCode>
                <c:ptCount val="10"/>
                <c:pt idx="0">
                  <c:v>337.9</c:v>
                </c:pt>
                <c:pt idx="1">
                  <c:v>358.7</c:v>
                </c:pt>
                <c:pt idx="2">
                  <c:v>366</c:v>
                </c:pt>
                <c:pt idx="3">
                  <c:v>324.10000000000002</c:v>
                </c:pt>
                <c:pt idx="4">
                  <c:v>298.39999999999998</c:v>
                </c:pt>
                <c:pt idx="5">
                  <c:v>207.8</c:v>
                </c:pt>
                <c:pt idx="6">
                  <c:v>252.8</c:v>
                </c:pt>
                <c:pt idx="7">
                  <c:v>156.4</c:v>
                </c:pt>
                <c:pt idx="8">
                  <c:v>155.19999999999999</c:v>
                </c:pt>
                <c:pt idx="9">
                  <c:v>159.69999999999999</c:v>
                </c:pt>
              </c:numCache>
            </c:numRef>
          </c:val>
          <c:smooth val="0"/>
        </c:ser>
        <c:ser>
          <c:idx val="15"/>
          <c:order val="14"/>
          <c:tx>
            <c:strRef>
              <c:f>'E5. Steel use intensity'!$B$21</c:f>
              <c:strCache>
                <c:ptCount val="1"/>
                <c:pt idx="0">
                  <c:v>World</c:v>
                </c:pt>
              </c:strCache>
            </c:strRef>
          </c:tx>
          <c:spPr>
            <a:ln w="28575"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cat>
            <c:numRef>
              <c:f>'E5. Steel use intensity'!$C$5:$L$5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'E5. Steel use intensity'!$C$21:$L$21</c:f>
              <c:numCache>
                <c:formatCode>0.0</c:formatCode>
                <c:ptCount val="10"/>
                <c:pt idx="0">
                  <c:v>154.6</c:v>
                </c:pt>
                <c:pt idx="1">
                  <c:v>163.80000000000001</c:v>
                </c:pt>
                <c:pt idx="2">
                  <c:v>177.3</c:v>
                </c:pt>
                <c:pt idx="3">
                  <c:v>187.5</c:v>
                </c:pt>
                <c:pt idx="4">
                  <c:v>185.8</c:v>
                </c:pt>
                <c:pt idx="5">
                  <c:v>171.7</c:v>
                </c:pt>
                <c:pt idx="6">
                  <c:v>193.3</c:v>
                </c:pt>
                <c:pt idx="7">
                  <c:v>206.4</c:v>
                </c:pt>
                <c:pt idx="8">
                  <c:v>207.9</c:v>
                </c:pt>
                <c:pt idx="9">
                  <c:v>219.3</c:v>
                </c:pt>
              </c:numCache>
            </c:numRef>
          </c:val>
          <c:smooth val="0"/>
        </c:ser>
        <c:dLbls>
          <c:showLegendKey val="0"/>
          <c:showVal val="0"/>
          <c:showCatName val="0"/>
          <c:showSerName val="0"/>
          <c:showPercent val="0"/>
          <c:showBubbleSize val="0"/>
        </c:dLbls>
        <c:marker val="1"/>
        <c:smooth val="0"/>
        <c:axId val="45966464"/>
        <c:axId val="45968384"/>
      </c:lineChart>
      <c:catAx>
        <c:axId val="45966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en-US"/>
          </a:p>
        </c:txPr>
        <c:crossAx val="45968384"/>
        <c:crosses val="autoZero"/>
        <c:auto val="1"/>
        <c:lblAlgn val="ctr"/>
        <c:lblOffset val="100"/>
        <c:noMultiLvlLbl val="0"/>
      </c:catAx>
      <c:valAx>
        <c:axId val="4596838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en-US"/>
          </a:p>
        </c:txPr>
        <c:crossAx val="459664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'E6a. UAE water use'!$B$4</c:f>
              <c:strCache>
                <c:ptCount val="1"/>
                <c:pt idx="0">
                  <c:v>Consumption (m3)</c:v>
                </c:pt>
              </c:strCache>
            </c:strRef>
          </c:tx>
          <c:dLbls>
            <c:showLegendKey val="0"/>
            <c:showVal val="0"/>
            <c:showCatName val="1"/>
            <c:showSerName val="0"/>
            <c:showPercent val="1"/>
            <c:showBubbleSize val="0"/>
            <c:showLeaderLines val="1"/>
          </c:dLbls>
          <c:cat>
            <c:strRef>
              <c:f>'E6a. UAE water use'!$A$5:$A$8</c:f>
              <c:strCache>
                <c:ptCount val="4"/>
                <c:pt idx="0">
                  <c:v>Groundwater</c:v>
                </c:pt>
                <c:pt idx="1">
                  <c:v>Surface water</c:v>
                </c:pt>
                <c:pt idx="2">
                  <c:v>Treated wastewater</c:v>
                </c:pt>
                <c:pt idx="3">
                  <c:v>Desalinated water</c:v>
                </c:pt>
              </c:strCache>
            </c:strRef>
          </c:cat>
          <c:val>
            <c:numRef>
              <c:f>'E6a. UAE water use'!$B$5:$B$8</c:f>
              <c:numCache>
                <c:formatCode>General</c:formatCode>
                <c:ptCount val="4"/>
                <c:pt idx="0">
                  <c:v>1850000000</c:v>
                </c:pt>
                <c:pt idx="1">
                  <c:v>16000000</c:v>
                </c:pt>
                <c:pt idx="2">
                  <c:v>584000000</c:v>
                </c:pt>
                <c:pt idx="3">
                  <c:v>1750000000</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lang="ja-JP"/>
          </a:pPr>
          <a:endParaRPr lang="en-US"/>
        </a:p>
      </c:txPr>
    </c:title>
    <c:autoTitleDeleted val="0"/>
    <c:plotArea>
      <c:layout/>
      <c:barChart>
        <c:barDir val="bar"/>
        <c:grouping val="clustered"/>
        <c:varyColors val="0"/>
        <c:ser>
          <c:idx val="0"/>
          <c:order val="0"/>
          <c:tx>
            <c:strRef>
              <c:f>'E6b. Water per capita'!$C$4</c:f>
              <c:strCache>
                <c:ptCount val="1"/>
                <c:pt idx="0">
                  <c:v>m3</c:v>
                </c:pt>
              </c:strCache>
            </c:strRef>
          </c:tx>
          <c:invertIfNegative val="0"/>
          <c:cat>
            <c:strRef>
              <c:f>('E6b. Water per capita'!$A$22,'E6b. Water per capita'!$A$34,'E6b. Water per capita'!$A$47,'E6b. Water per capita'!$A$53,'E6b. Water per capita'!$A$54,'E6b. Water per capita'!$A$58,'E6b. Water per capita'!$A$66,'E6b. Water per capita'!$A$67,'E6b. Water per capita'!$A$77,'E6b. Water per capita'!$A$89,'E6b. Water per capita'!$A$99)</c:f>
              <c:strCache>
                <c:ptCount val="11"/>
                <c:pt idx="0">
                  <c:v>Denmark</c:v>
                </c:pt>
                <c:pt idx="1">
                  <c:v>United Kingdom</c:v>
                </c:pt>
                <c:pt idx="2">
                  <c:v>Bahrain</c:v>
                </c:pt>
                <c:pt idx="3">
                  <c:v>Qatar</c:v>
                </c:pt>
                <c:pt idx="4">
                  <c:v>Germany</c:v>
                </c:pt>
                <c:pt idx="5">
                  <c:v>China</c:v>
                </c:pt>
                <c:pt idx="6">
                  <c:v>France</c:v>
                </c:pt>
                <c:pt idx="7">
                  <c:v>Oman</c:v>
                </c:pt>
                <c:pt idx="8">
                  <c:v>UAE</c:v>
                </c:pt>
                <c:pt idx="9">
                  <c:v>Saudi Arabia</c:v>
                </c:pt>
                <c:pt idx="10">
                  <c:v>United States</c:v>
                </c:pt>
              </c:strCache>
            </c:strRef>
          </c:cat>
          <c:val>
            <c:numRef>
              <c:f>('E6b. Water per capita'!$C$22,'E6b. Water per capita'!$C$34,'E6b. Water per capita'!$C$47,'E6b. Water per capita'!$C$53,'E6b. Water per capita'!$C$54,'E6b. Water per capita'!$C$58,'E6b. Water per capita'!$C$66,'E6b. Water per capita'!$C$67,'E6b. Water per capita'!$C$77,'E6b. Water per capita'!$C$89,'E6b. Water per capita'!$C$99)</c:f>
              <c:numCache>
                <c:formatCode>General</c:formatCode>
                <c:ptCount val="11"/>
                <c:pt idx="0">
                  <c:v>104.2</c:v>
                </c:pt>
                <c:pt idx="1">
                  <c:v>212.9</c:v>
                </c:pt>
                <c:pt idx="2">
                  <c:v>346.3</c:v>
                </c:pt>
                <c:pt idx="3">
                  <c:v>385.4</c:v>
                </c:pt>
                <c:pt idx="4">
                  <c:v>386.5</c:v>
                </c:pt>
                <c:pt idx="5">
                  <c:v>406</c:v>
                </c:pt>
                <c:pt idx="6">
                  <c:v>508.3</c:v>
                </c:pt>
                <c:pt idx="7">
                  <c:v>514</c:v>
                </c:pt>
                <c:pt idx="8">
                  <c:v>689.7</c:v>
                </c:pt>
                <c:pt idx="9">
                  <c:v>913.3</c:v>
                </c:pt>
                <c:pt idx="10">
                  <c:v>1575</c:v>
                </c:pt>
              </c:numCache>
            </c:numRef>
          </c:val>
        </c:ser>
        <c:dLbls>
          <c:showLegendKey val="0"/>
          <c:showVal val="0"/>
          <c:showCatName val="0"/>
          <c:showSerName val="0"/>
          <c:showPercent val="0"/>
          <c:showBubbleSize val="0"/>
        </c:dLbls>
        <c:gapWidth val="150"/>
        <c:axId val="46057728"/>
        <c:axId val="46202880"/>
      </c:barChart>
      <c:catAx>
        <c:axId val="46057728"/>
        <c:scaling>
          <c:orientation val="maxMin"/>
        </c:scaling>
        <c:delete val="0"/>
        <c:axPos val="l"/>
        <c:numFmt formatCode="General" sourceLinked="0"/>
        <c:majorTickMark val="out"/>
        <c:minorTickMark val="none"/>
        <c:tickLblPos val="nextTo"/>
        <c:txPr>
          <a:bodyPr/>
          <a:lstStyle/>
          <a:p>
            <a:pPr>
              <a:defRPr lang="ja-JP"/>
            </a:pPr>
            <a:endParaRPr lang="en-US"/>
          </a:p>
        </c:txPr>
        <c:crossAx val="46202880"/>
        <c:crosses val="autoZero"/>
        <c:auto val="1"/>
        <c:lblAlgn val="ctr"/>
        <c:lblOffset val="100"/>
        <c:noMultiLvlLbl val="0"/>
      </c:catAx>
      <c:valAx>
        <c:axId val="46202880"/>
        <c:scaling>
          <c:orientation val="minMax"/>
        </c:scaling>
        <c:delete val="0"/>
        <c:axPos val="t"/>
        <c:majorGridlines/>
        <c:numFmt formatCode="General" sourceLinked="1"/>
        <c:majorTickMark val="out"/>
        <c:minorTickMark val="none"/>
        <c:tickLblPos val="nextTo"/>
        <c:txPr>
          <a:bodyPr/>
          <a:lstStyle/>
          <a:p>
            <a:pPr>
              <a:defRPr lang="ja-JP"/>
            </a:pPr>
            <a:endParaRPr lang="en-US"/>
          </a:p>
        </c:txPr>
        <c:crossAx val="46057728"/>
        <c:crosses val="autoZero"/>
        <c:crossBetween val="between"/>
      </c:valAx>
    </c:plotArea>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lang="ja-JP"/>
          </a:pPr>
          <a:endParaRPr lang="en-US"/>
        </a:p>
      </c:txPr>
    </c:title>
    <c:autoTitleDeleted val="0"/>
    <c:plotArea>
      <c:layout/>
      <c:barChart>
        <c:barDir val="col"/>
        <c:grouping val="clustered"/>
        <c:varyColors val="0"/>
        <c:ser>
          <c:idx val="0"/>
          <c:order val="0"/>
          <c:tx>
            <c:strRef>
              <c:f>'E6c. Municipal water use'!$A$5</c:f>
              <c:strCache>
                <c:ptCount val="1"/>
                <c:pt idx="0">
                  <c:v>Water consumption (million m3)</c:v>
                </c:pt>
              </c:strCache>
            </c:strRef>
          </c:tx>
          <c:invertIfNegative val="0"/>
          <c:cat>
            <c:numRef>
              <c:f>'E6c. Municipal water use'!$B$4:$F$4</c:f>
              <c:numCache>
                <c:formatCode>General</c:formatCode>
                <c:ptCount val="5"/>
                <c:pt idx="0">
                  <c:v>2008</c:v>
                </c:pt>
                <c:pt idx="1">
                  <c:v>2009</c:v>
                </c:pt>
                <c:pt idx="2">
                  <c:v>2010</c:v>
                </c:pt>
                <c:pt idx="3">
                  <c:v>2011</c:v>
                </c:pt>
                <c:pt idx="4">
                  <c:v>2012</c:v>
                </c:pt>
              </c:numCache>
            </c:numRef>
          </c:cat>
          <c:val>
            <c:numRef>
              <c:f>'E6c. Municipal water use'!$B$5:$F$5</c:f>
              <c:numCache>
                <c:formatCode>General</c:formatCode>
                <c:ptCount val="5"/>
                <c:pt idx="0">
                  <c:v>1469.1098983100001</c:v>
                </c:pt>
                <c:pt idx="1">
                  <c:v>1564.22773938</c:v>
                </c:pt>
                <c:pt idx="2">
                  <c:v>1565.9552535800001</c:v>
                </c:pt>
                <c:pt idx="3">
                  <c:v>1581.43469003</c:v>
                </c:pt>
                <c:pt idx="4">
                  <c:v>1680.83040179</c:v>
                </c:pt>
              </c:numCache>
            </c:numRef>
          </c:val>
        </c:ser>
        <c:dLbls>
          <c:showLegendKey val="0"/>
          <c:showVal val="0"/>
          <c:showCatName val="0"/>
          <c:showSerName val="0"/>
          <c:showPercent val="0"/>
          <c:showBubbleSize val="0"/>
        </c:dLbls>
        <c:gapWidth val="150"/>
        <c:axId val="46297088"/>
        <c:axId val="46298624"/>
      </c:barChart>
      <c:catAx>
        <c:axId val="46297088"/>
        <c:scaling>
          <c:orientation val="minMax"/>
        </c:scaling>
        <c:delete val="0"/>
        <c:axPos val="b"/>
        <c:numFmt formatCode="General" sourceLinked="1"/>
        <c:majorTickMark val="out"/>
        <c:minorTickMark val="none"/>
        <c:tickLblPos val="nextTo"/>
        <c:txPr>
          <a:bodyPr/>
          <a:lstStyle/>
          <a:p>
            <a:pPr>
              <a:defRPr lang="ja-JP"/>
            </a:pPr>
            <a:endParaRPr lang="en-US"/>
          </a:p>
        </c:txPr>
        <c:crossAx val="46298624"/>
        <c:crosses val="autoZero"/>
        <c:auto val="1"/>
        <c:lblAlgn val="ctr"/>
        <c:lblOffset val="100"/>
        <c:noMultiLvlLbl val="0"/>
      </c:catAx>
      <c:valAx>
        <c:axId val="46298624"/>
        <c:scaling>
          <c:orientation val="minMax"/>
        </c:scaling>
        <c:delete val="0"/>
        <c:axPos val="l"/>
        <c:majorGridlines/>
        <c:numFmt formatCode="General" sourceLinked="1"/>
        <c:majorTickMark val="out"/>
        <c:minorTickMark val="none"/>
        <c:tickLblPos val="nextTo"/>
        <c:txPr>
          <a:bodyPr/>
          <a:lstStyle/>
          <a:p>
            <a:pPr>
              <a:defRPr lang="ja-JP"/>
            </a:pPr>
            <a:endParaRPr lang="en-US"/>
          </a:p>
        </c:txPr>
        <c:crossAx val="46297088"/>
        <c:crosses val="autoZero"/>
        <c:crossBetween val="between"/>
      </c:valAx>
    </c:plotArea>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lang="ja-JP"/>
          </a:pPr>
          <a:endParaRPr lang="en-US"/>
        </a:p>
      </c:txPr>
    </c:title>
    <c:autoTitleDeleted val="0"/>
    <c:plotArea>
      <c:layout/>
      <c:lineChart>
        <c:grouping val="standard"/>
        <c:varyColors val="0"/>
        <c:ser>
          <c:idx val="1"/>
          <c:order val="0"/>
          <c:tx>
            <c:strRef>
              <c:f>'E6c. Municipal water use'!$A$10</c:f>
              <c:strCache>
                <c:ptCount val="1"/>
                <c:pt idx="0">
                  <c:v>per capita (m3)</c:v>
                </c:pt>
              </c:strCache>
            </c:strRef>
          </c:tx>
          <c:cat>
            <c:numRef>
              <c:f>'E6c. Municipal water use'!$B$4:$F$4</c:f>
              <c:numCache>
                <c:formatCode>General</c:formatCode>
                <c:ptCount val="5"/>
                <c:pt idx="0">
                  <c:v>2008</c:v>
                </c:pt>
                <c:pt idx="1">
                  <c:v>2009</c:v>
                </c:pt>
                <c:pt idx="2">
                  <c:v>2010</c:v>
                </c:pt>
                <c:pt idx="3">
                  <c:v>2011</c:v>
                </c:pt>
                <c:pt idx="4">
                  <c:v>2012</c:v>
                </c:pt>
              </c:numCache>
            </c:numRef>
          </c:cat>
          <c:val>
            <c:numRef>
              <c:f>'E6c. Municipal water use'!$B$10:$F$10</c:f>
              <c:numCache>
                <c:formatCode>General</c:formatCode>
                <c:ptCount val="5"/>
                <c:pt idx="0">
                  <c:v>216.0889499598081</c:v>
                </c:pt>
                <c:pt idx="1">
                  <c:v>202.66430285921066</c:v>
                </c:pt>
                <c:pt idx="2">
                  <c:v>185.50593968610218</c:v>
                </c:pt>
                <c:pt idx="3">
                  <c:v>177.18965600257968</c:v>
                </c:pt>
                <c:pt idx="4">
                  <c:v>182.58680475612209</c:v>
                </c:pt>
              </c:numCache>
            </c:numRef>
          </c:val>
          <c:smooth val="0"/>
        </c:ser>
        <c:dLbls>
          <c:showLegendKey val="0"/>
          <c:showVal val="0"/>
          <c:showCatName val="0"/>
          <c:showSerName val="0"/>
          <c:showPercent val="0"/>
          <c:showBubbleSize val="0"/>
        </c:dLbls>
        <c:marker val="1"/>
        <c:smooth val="0"/>
        <c:axId val="46318720"/>
        <c:axId val="46320256"/>
      </c:lineChart>
      <c:catAx>
        <c:axId val="46318720"/>
        <c:scaling>
          <c:orientation val="minMax"/>
        </c:scaling>
        <c:delete val="0"/>
        <c:axPos val="b"/>
        <c:numFmt formatCode="General" sourceLinked="1"/>
        <c:majorTickMark val="out"/>
        <c:minorTickMark val="none"/>
        <c:tickLblPos val="nextTo"/>
        <c:txPr>
          <a:bodyPr/>
          <a:lstStyle/>
          <a:p>
            <a:pPr>
              <a:defRPr lang="ja-JP"/>
            </a:pPr>
            <a:endParaRPr lang="en-US"/>
          </a:p>
        </c:txPr>
        <c:crossAx val="46320256"/>
        <c:crosses val="autoZero"/>
        <c:auto val="1"/>
        <c:lblAlgn val="ctr"/>
        <c:lblOffset val="100"/>
        <c:noMultiLvlLbl val="0"/>
      </c:catAx>
      <c:valAx>
        <c:axId val="46320256"/>
        <c:scaling>
          <c:orientation val="minMax"/>
          <c:min val="150"/>
        </c:scaling>
        <c:delete val="0"/>
        <c:axPos val="l"/>
        <c:majorGridlines/>
        <c:numFmt formatCode="General" sourceLinked="1"/>
        <c:majorTickMark val="out"/>
        <c:minorTickMark val="none"/>
        <c:tickLblPos val="nextTo"/>
        <c:txPr>
          <a:bodyPr/>
          <a:lstStyle/>
          <a:p>
            <a:pPr>
              <a:defRPr lang="ja-JP"/>
            </a:pPr>
            <a:endParaRPr lang="en-US"/>
          </a:p>
        </c:txPr>
        <c:crossAx val="46318720"/>
        <c:crosses val="autoZero"/>
        <c:crossBetween val="between"/>
      </c:valAx>
    </c:plotArea>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lang="ja-JP"/>
          </a:pPr>
          <a:endParaRPr lang="en-US"/>
        </a:p>
      </c:txPr>
    </c:title>
    <c:autoTitleDeleted val="0"/>
    <c:plotArea>
      <c:layout/>
      <c:lineChart>
        <c:grouping val="standard"/>
        <c:varyColors val="0"/>
        <c:ser>
          <c:idx val="1"/>
          <c:order val="0"/>
          <c:tx>
            <c:strRef>
              <c:f>'E6c. Municipal water use'!$A$11</c:f>
              <c:strCache>
                <c:ptCount val="1"/>
                <c:pt idx="0">
                  <c:v>per GDP, current (l)</c:v>
                </c:pt>
              </c:strCache>
            </c:strRef>
          </c:tx>
          <c:cat>
            <c:numRef>
              <c:f>'E6c. Municipal water use'!$B$4:$F$4</c:f>
              <c:numCache>
                <c:formatCode>General</c:formatCode>
                <c:ptCount val="5"/>
                <c:pt idx="0">
                  <c:v>2008</c:v>
                </c:pt>
                <c:pt idx="1">
                  <c:v>2009</c:v>
                </c:pt>
                <c:pt idx="2">
                  <c:v>2010</c:v>
                </c:pt>
                <c:pt idx="3">
                  <c:v>2011</c:v>
                </c:pt>
                <c:pt idx="4">
                  <c:v>2012</c:v>
                </c:pt>
              </c:numCache>
            </c:numRef>
          </c:cat>
          <c:val>
            <c:numRef>
              <c:f>'E6c. Municipal water use'!$B$11:$F$11</c:f>
              <c:numCache>
                <c:formatCode>General</c:formatCode>
                <c:ptCount val="5"/>
                <c:pt idx="0">
                  <c:v>4.6568240029461228</c:v>
                </c:pt>
                <c:pt idx="1">
                  <c:v>6.1389585263436039</c:v>
                </c:pt>
                <c:pt idx="2">
                  <c:v>5.4482824554337626</c:v>
                </c:pt>
                <c:pt idx="3">
                  <c:v>4.5365967332797661</c:v>
                </c:pt>
                <c:pt idx="4">
                  <c:v>4.3794526609549518</c:v>
                </c:pt>
              </c:numCache>
            </c:numRef>
          </c:val>
          <c:smooth val="0"/>
        </c:ser>
        <c:dLbls>
          <c:showLegendKey val="0"/>
          <c:showVal val="0"/>
          <c:showCatName val="0"/>
          <c:showSerName val="0"/>
          <c:showPercent val="0"/>
          <c:showBubbleSize val="0"/>
        </c:dLbls>
        <c:marker val="1"/>
        <c:smooth val="0"/>
        <c:axId val="46328064"/>
        <c:axId val="46329856"/>
      </c:lineChart>
      <c:catAx>
        <c:axId val="46328064"/>
        <c:scaling>
          <c:orientation val="minMax"/>
        </c:scaling>
        <c:delete val="0"/>
        <c:axPos val="b"/>
        <c:numFmt formatCode="General" sourceLinked="1"/>
        <c:majorTickMark val="out"/>
        <c:minorTickMark val="none"/>
        <c:tickLblPos val="nextTo"/>
        <c:txPr>
          <a:bodyPr/>
          <a:lstStyle/>
          <a:p>
            <a:pPr>
              <a:defRPr lang="ja-JP"/>
            </a:pPr>
            <a:endParaRPr lang="en-US"/>
          </a:p>
        </c:txPr>
        <c:crossAx val="46329856"/>
        <c:crosses val="autoZero"/>
        <c:auto val="1"/>
        <c:lblAlgn val="ctr"/>
        <c:lblOffset val="100"/>
        <c:noMultiLvlLbl val="0"/>
      </c:catAx>
      <c:valAx>
        <c:axId val="46329856"/>
        <c:scaling>
          <c:orientation val="minMax"/>
        </c:scaling>
        <c:delete val="0"/>
        <c:axPos val="l"/>
        <c:majorGridlines/>
        <c:numFmt formatCode="General" sourceLinked="1"/>
        <c:majorTickMark val="out"/>
        <c:minorTickMark val="none"/>
        <c:tickLblPos val="nextTo"/>
        <c:txPr>
          <a:bodyPr/>
          <a:lstStyle/>
          <a:p>
            <a:pPr>
              <a:defRPr lang="ja-JP"/>
            </a:pPr>
            <a:endParaRPr lang="en-US"/>
          </a:p>
        </c:txPr>
        <c:crossAx val="46328064"/>
        <c:crosses val="autoZero"/>
        <c:crossBetween val="between"/>
      </c:valAx>
    </c:plotArea>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lang="ja-JP"/>
          </a:pPr>
          <a:endParaRPr lang="en-US"/>
        </a:p>
      </c:txPr>
    </c:title>
    <c:autoTitleDeleted val="0"/>
    <c:plotArea>
      <c:layout/>
      <c:lineChart>
        <c:grouping val="standard"/>
        <c:varyColors val="0"/>
        <c:ser>
          <c:idx val="0"/>
          <c:order val="0"/>
          <c:tx>
            <c:strRef>
              <c:f>'E6c. Municipal water use'!$A$12</c:f>
              <c:strCache>
                <c:ptCount val="1"/>
                <c:pt idx="0">
                  <c:v>per GDP, PPP (l)</c:v>
                </c:pt>
              </c:strCache>
            </c:strRef>
          </c:tx>
          <c:cat>
            <c:numRef>
              <c:f>'E6c. Municipal water use'!$B$4:$F$4</c:f>
              <c:numCache>
                <c:formatCode>General</c:formatCode>
                <c:ptCount val="5"/>
                <c:pt idx="0">
                  <c:v>2008</c:v>
                </c:pt>
                <c:pt idx="1">
                  <c:v>2009</c:v>
                </c:pt>
                <c:pt idx="2">
                  <c:v>2010</c:v>
                </c:pt>
                <c:pt idx="3">
                  <c:v>2011</c:v>
                </c:pt>
                <c:pt idx="4">
                  <c:v>2012</c:v>
                </c:pt>
              </c:numCache>
            </c:numRef>
          </c:cat>
          <c:val>
            <c:numRef>
              <c:f>'E6c. Municipal water use'!$B$12:$F$12</c:f>
              <c:numCache>
                <c:formatCode>General</c:formatCode>
                <c:ptCount val="5"/>
                <c:pt idx="0">
                  <c:v>3.0527370685696695</c:v>
                </c:pt>
                <c:pt idx="1">
                  <c:v>3.3883335144925293</c:v>
                </c:pt>
                <c:pt idx="2">
                  <c:v>3.2964311741049217</c:v>
                </c:pt>
                <c:pt idx="3">
                  <c:v>3.1429550902878614</c:v>
                </c:pt>
                <c:pt idx="4">
                  <c:v>3.1457769127346675</c:v>
                </c:pt>
              </c:numCache>
            </c:numRef>
          </c:val>
          <c:smooth val="0"/>
        </c:ser>
        <c:dLbls>
          <c:showLegendKey val="0"/>
          <c:showVal val="0"/>
          <c:showCatName val="0"/>
          <c:showSerName val="0"/>
          <c:showPercent val="0"/>
          <c:showBubbleSize val="0"/>
        </c:dLbls>
        <c:marker val="1"/>
        <c:smooth val="0"/>
        <c:axId val="46337408"/>
        <c:axId val="46343296"/>
      </c:lineChart>
      <c:catAx>
        <c:axId val="46337408"/>
        <c:scaling>
          <c:orientation val="minMax"/>
        </c:scaling>
        <c:delete val="0"/>
        <c:axPos val="b"/>
        <c:numFmt formatCode="General" sourceLinked="1"/>
        <c:majorTickMark val="out"/>
        <c:minorTickMark val="none"/>
        <c:tickLblPos val="nextTo"/>
        <c:txPr>
          <a:bodyPr/>
          <a:lstStyle/>
          <a:p>
            <a:pPr>
              <a:defRPr lang="ja-JP"/>
            </a:pPr>
            <a:endParaRPr lang="en-US"/>
          </a:p>
        </c:txPr>
        <c:crossAx val="46343296"/>
        <c:crosses val="autoZero"/>
        <c:auto val="1"/>
        <c:lblAlgn val="ctr"/>
        <c:lblOffset val="100"/>
        <c:noMultiLvlLbl val="0"/>
      </c:catAx>
      <c:valAx>
        <c:axId val="46343296"/>
        <c:scaling>
          <c:orientation val="minMax"/>
        </c:scaling>
        <c:delete val="0"/>
        <c:axPos val="l"/>
        <c:majorGridlines/>
        <c:numFmt formatCode="General" sourceLinked="1"/>
        <c:majorTickMark val="out"/>
        <c:minorTickMark val="none"/>
        <c:tickLblPos val="nextTo"/>
        <c:txPr>
          <a:bodyPr/>
          <a:lstStyle/>
          <a:p>
            <a:pPr>
              <a:defRPr lang="ja-JP"/>
            </a:pPr>
            <a:endParaRPr lang="en-US"/>
          </a:p>
        </c:txPr>
        <c:crossAx val="46337408"/>
        <c:crosses val="autoZero"/>
        <c:crossBetween val="between"/>
      </c:valAx>
    </c:plotArea>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[1]Sheet1!$A$5:$A$16</c:f>
              <c:strCache>
                <c:ptCount val="12"/>
                <c:pt idx="0">
                  <c:v>UAE (2013)</c:v>
                </c:pt>
                <c:pt idx="1">
                  <c:v>United States (2010)*</c:v>
                </c:pt>
                <c:pt idx="2">
                  <c:v>Japan (2011)</c:v>
                </c:pt>
                <c:pt idx="3">
                  <c:v>Norway (2009)</c:v>
                </c:pt>
                <c:pt idx="4">
                  <c:v>Iceland (2005)</c:v>
                </c:pt>
                <c:pt idx="5">
                  <c:v>Cyprus (2011)</c:v>
                </c:pt>
                <c:pt idx="6">
                  <c:v>Greece (2011)</c:v>
                </c:pt>
                <c:pt idx="7">
                  <c:v>Switzerland (2011)</c:v>
                </c:pt>
                <c:pt idx="8">
                  <c:v>Spain (2011)</c:v>
                </c:pt>
                <c:pt idx="9">
                  <c:v>Sweden (2007)</c:v>
                </c:pt>
                <c:pt idx="10">
                  <c:v>United Kingdom (2011)</c:v>
                </c:pt>
                <c:pt idx="11">
                  <c:v>Germany (2007)</c:v>
                </c:pt>
              </c:strCache>
            </c:strRef>
          </c:cat>
          <c:val>
            <c:numRef>
              <c:f>[1]Sheet1!$B$5:$B$16</c:f>
              <c:numCache>
                <c:formatCode>General</c:formatCode>
                <c:ptCount val="12"/>
                <c:pt idx="0">
                  <c:v>353</c:v>
                </c:pt>
                <c:pt idx="1">
                  <c:v>331.37</c:v>
                </c:pt>
                <c:pt idx="2">
                  <c:v>289</c:v>
                </c:pt>
                <c:pt idx="3">
                  <c:v>287.67</c:v>
                </c:pt>
                <c:pt idx="4">
                  <c:v>279.45</c:v>
                </c:pt>
                <c:pt idx="5">
                  <c:v>263.01</c:v>
                </c:pt>
                <c:pt idx="6">
                  <c:v>227.4</c:v>
                </c:pt>
                <c:pt idx="7">
                  <c:v>216.44</c:v>
                </c:pt>
                <c:pt idx="8">
                  <c:v>194.52</c:v>
                </c:pt>
                <c:pt idx="9">
                  <c:v>175.34</c:v>
                </c:pt>
                <c:pt idx="10">
                  <c:v>167.12</c:v>
                </c:pt>
                <c:pt idx="11">
                  <c:v>123.29</c:v>
                </c:pt>
              </c:numCache>
            </c:numRef>
          </c:val>
        </c:ser>
        <c:dLbls>
          <c:showLegendKey val="0"/>
          <c:showVal val="0"/>
          <c:showCatName val="0"/>
          <c:showSerName val="0"/>
          <c:showPercent val="0"/>
          <c:showBubbleSize val="0"/>
        </c:dLbls>
        <c:gapWidth val="150"/>
        <c:axId val="46363776"/>
        <c:axId val="46365312"/>
      </c:barChart>
      <c:catAx>
        <c:axId val="46363776"/>
        <c:scaling>
          <c:orientation val="minMax"/>
        </c:scaling>
        <c:delete val="0"/>
        <c:axPos val="b"/>
        <c:majorTickMark val="out"/>
        <c:minorTickMark val="none"/>
        <c:tickLblPos val="nextTo"/>
        <c:crossAx val="46365312"/>
        <c:crosses val="autoZero"/>
        <c:auto val="1"/>
        <c:lblAlgn val="ctr"/>
        <c:lblOffset val="100"/>
        <c:noMultiLvlLbl val="0"/>
      </c:catAx>
      <c:valAx>
        <c:axId val="46365312"/>
        <c:scaling>
          <c:orientation val="minMax"/>
        </c:scaling>
        <c:delete val="0"/>
        <c:axPos val="l"/>
        <c:majorGridlines/>
        <c:numFmt formatCode="General" sourceLinked="1"/>
        <c:majorTickMark val="out"/>
        <c:minorTickMark val="none"/>
        <c:tickLblPos val="nextTo"/>
        <c:crossAx val="46363776"/>
        <c:crosses val="autoZero"/>
        <c:crossBetween val="between"/>
      </c:valAx>
    </c:plotArea>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lang="ja-JP"/>
          </a:pPr>
          <a:endParaRPr lang="en-US"/>
        </a:p>
      </c:txPr>
    </c:title>
    <c:autoTitleDeleted val="0"/>
    <c:plotArea>
      <c:layout/>
      <c:barChart>
        <c:barDir val="bar"/>
        <c:grouping val="clustered"/>
        <c:varyColors val="0"/>
        <c:ser>
          <c:idx val="0"/>
          <c:order val="0"/>
          <c:tx>
            <c:strRef>
              <c:f>'E7a. Waste per capita'!$B$4</c:f>
              <c:strCache>
                <c:ptCount val="1"/>
                <c:pt idx="0">
                  <c:v>kg/capita/day</c:v>
                </c:pt>
              </c:strCache>
            </c:strRef>
          </c:tx>
          <c:invertIfNegative val="0"/>
          <c:cat>
            <c:strRef>
              <c:f>('E7a. Waste per capita'!$A$54,'E7a. Waste per capita'!$A$72,'E7a. Waste per capita'!$A$80,'E7a. Waste per capita'!$A$97,'E7a. Waste per capita'!$A$99,'E7a. Waste per capita'!$A$115,'E7a. Waste per capita'!$A$118,'E7a. Waste per capita'!$A$122,'E7a. Waste per capita'!$A$131,'E7a. Waste per capita'!$A$146,'E7a. Waste per capita'!$A$164,'E7a. Waste per capita'!$A$167:$A$168)</c:f>
              <c:strCache>
                <c:ptCount val="13"/>
                <c:pt idx="0">
                  <c:v>Oman</c:v>
                </c:pt>
                <c:pt idx="1">
                  <c:v>China</c:v>
                </c:pt>
                <c:pt idx="2">
                  <c:v>Bahrain</c:v>
                </c:pt>
                <c:pt idx="3">
                  <c:v>Saudi Arabia</c:v>
                </c:pt>
                <c:pt idx="4">
                  <c:v>Qatar</c:v>
                </c:pt>
                <c:pt idx="5">
                  <c:v>UAE</c:v>
                </c:pt>
                <c:pt idx="6">
                  <c:v>Japan</c:v>
                </c:pt>
                <c:pt idx="7">
                  <c:v>United Kingdom</c:v>
                </c:pt>
                <c:pt idx="8">
                  <c:v>Germany</c:v>
                </c:pt>
                <c:pt idx="9">
                  <c:v>United States</c:v>
                </c:pt>
                <c:pt idx="10">
                  <c:v>Kuwait</c:v>
                </c:pt>
                <c:pt idx="11">
                  <c:v>OECD average</c:v>
                </c:pt>
                <c:pt idx="12">
                  <c:v>World average</c:v>
                </c:pt>
              </c:strCache>
            </c:strRef>
          </c:cat>
          <c:val>
            <c:numRef>
              <c:f>('E7a. Waste per capita'!$B$54,'E7a. Waste per capita'!$B$72,'E7a. Waste per capita'!$B$80,'E7a. Waste per capita'!$B$97,'E7a. Waste per capita'!$B$99,'E7a. Waste per capita'!$B$115,'E7a. Waste per capita'!$B$118,'E7a. Waste per capita'!$B$122,'E7a. Waste per capita'!$B$131,'E7a. Waste per capita'!$B$146,'E7a. Waste per capita'!$B$164,'E7a. Waste per capita'!$B$167:$B$168)</c:f>
              <c:numCache>
                <c:formatCode>General</c:formatCode>
                <c:ptCount val="13"/>
                <c:pt idx="0">
                  <c:v>0.7</c:v>
                </c:pt>
                <c:pt idx="1">
                  <c:v>1.02</c:v>
                </c:pt>
                <c:pt idx="2">
                  <c:v>1.1000000000000001</c:v>
                </c:pt>
                <c:pt idx="3">
                  <c:v>1.3</c:v>
                </c:pt>
                <c:pt idx="4">
                  <c:v>1.33</c:v>
                </c:pt>
                <c:pt idx="5">
                  <c:v>1.66</c:v>
                </c:pt>
                <c:pt idx="6">
                  <c:v>1.71</c:v>
                </c:pt>
                <c:pt idx="7">
                  <c:v>1.79</c:v>
                </c:pt>
                <c:pt idx="8">
                  <c:v>2.11</c:v>
                </c:pt>
                <c:pt idx="9">
                  <c:v>2.58</c:v>
                </c:pt>
                <c:pt idx="10">
                  <c:v>5.72</c:v>
                </c:pt>
                <c:pt idx="11">
                  <c:v>2.15</c:v>
                </c:pt>
                <c:pt idx="12">
                  <c:v>1.19</c:v>
                </c:pt>
              </c:numCache>
            </c:numRef>
          </c:val>
        </c:ser>
        <c:dLbls>
          <c:showLegendKey val="0"/>
          <c:showVal val="0"/>
          <c:showCatName val="0"/>
          <c:showSerName val="0"/>
          <c:showPercent val="0"/>
          <c:showBubbleSize val="0"/>
        </c:dLbls>
        <c:gapWidth val="150"/>
        <c:axId val="46430464"/>
        <c:axId val="46432256"/>
      </c:barChart>
      <c:catAx>
        <c:axId val="46430464"/>
        <c:scaling>
          <c:orientation val="maxMin"/>
        </c:scaling>
        <c:delete val="0"/>
        <c:axPos val="l"/>
        <c:numFmt formatCode="General" sourceLinked="0"/>
        <c:majorTickMark val="out"/>
        <c:minorTickMark val="none"/>
        <c:tickLblPos val="nextTo"/>
        <c:txPr>
          <a:bodyPr/>
          <a:lstStyle/>
          <a:p>
            <a:pPr>
              <a:defRPr lang="ja-JP"/>
            </a:pPr>
            <a:endParaRPr lang="en-US"/>
          </a:p>
        </c:txPr>
        <c:crossAx val="46432256"/>
        <c:crosses val="autoZero"/>
        <c:auto val="1"/>
        <c:lblAlgn val="ctr"/>
        <c:lblOffset val="100"/>
        <c:noMultiLvlLbl val="0"/>
      </c:catAx>
      <c:valAx>
        <c:axId val="46432256"/>
        <c:scaling>
          <c:orientation val="minMax"/>
        </c:scaling>
        <c:delete val="0"/>
        <c:axPos val="t"/>
        <c:majorGridlines/>
        <c:numFmt formatCode="General" sourceLinked="1"/>
        <c:majorTickMark val="out"/>
        <c:minorTickMark val="none"/>
        <c:tickLblPos val="nextTo"/>
        <c:txPr>
          <a:bodyPr/>
          <a:lstStyle/>
          <a:p>
            <a:pPr>
              <a:defRPr lang="ja-JP"/>
            </a:pPr>
            <a:endParaRPr lang="en-US"/>
          </a:p>
        </c:txPr>
        <c:crossAx val="46430464"/>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'E2a. UAE GHG emissions'!$A$6</c:f>
              <c:strCache>
                <c:ptCount val="1"/>
                <c:pt idx="0">
                  <c:v>Energy</c:v>
                </c:pt>
              </c:strCache>
            </c:strRef>
          </c:tx>
          <c:invertIfNegative val="0"/>
          <c:cat>
            <c:numRef>
              <c:f>'E2a. UAE GHG emissions'!$B$5:$E$5</c:f>
              <c:numCache>
                <c:formatCode>General</c:formatCode>
                <c:ptCount val="4"/>
                <c:pt idx="0">
                  <c:v>1994</c:v>
                </c:pt>
                <c:pt idx="1">
                  <c:v>2000</c:v>
                </c:pt>
                <c:pt idx="2">
                  <c:v>2005</c:v>
                </c:pt>
                <c:pt idx="3">
                  <c:v>2012</c:v>
                </c:pt>
              </c:numCache>
            </c:numRef>
          </c:cat>
          <c:val>
            <c:numRef>
              <c:f>'E2a. UAE GHG emissions'!$B$6:$E$6</c:f>
              <c:numCache>
                <c:formatCode>General</c:formatCode>
                <c:ptCount val="4"/>
                <c:pt idx="0">
                  <c:v>70879</c:v>
                </c:pt>
                <c:pt idx="1">
                  <c:v>116114</c:v>
                </c:pt>
                <c:pt idx="2">
                  <c:v>153833</c:v>
                </c:pt>
                <c:pt idx="3">
                  <c:v>135450</c:v>
                </c:pt>
              </c:numCache>
            </c:numRef>
          </c:val>
        </c:ser>
        <c:ser>
          <c:idx val="1"/>
          <c:order val="1"/>
          <c:tx>
            <c:strRef>
              <c:f>'E2a. UAE GHG emissions'!$A$7</c:f>
              <c:strCache>
                <c:ptCount val="1"/>
                <c:pt idx="0">
                  <c:v>Industry</c:v>
                </c:pt>
              </c:strCache>
            </c:strRef>
          </c:tx>
          <c:invertIfNegative val="0"/>
          <c:cat>
            <c:numRef>
              <c:f>'E2a. UAE GHG emissions'!$B$5:$E$5</c:f>
              <c:numCache>
                <c:formatCode>General</c:formatCode>
                <c:ptCount val="4"/>
                <c:pt idx="0">
                  <c:v>1994</c:v>
                </c:pt>
                <c:pt idx="1">
                  <c:v>2000</c:v>
                </c:pt>
                <c:pt idx="2">
                  <c:v>2005</c:v>
                </c:pt>
                <c:pt idx="3">
                  <c:v>2012</c:v>
                </c:pt>
              </c:numCache>
            </c:numRef>
          </c:cat>
          <c:val>
            <c:numRef>
              <c:f>'E2a. UAE GHG emissions'!$B$7:$E$7</c:f>
              <c:numCache>
                <c:formatCode>General</c:formatCode>
                <c:ptCount val="4"/>
                <c:pt idx="0">
                  <c:v>3455</c:v>
                </c:pt>
                <c:pt idx="1">
                  <c:v>6466</c:v>
                </c:pt>
                <c:pt idx="2">
                  <c:v>9426</c:v>
                </c:pt>
                <c:pt idx="3">
                  <c:v>28988</c:v>
                </c:pt>
              </c:numCache>
            </c:numRef>
          </c:val>
        </c:ser>
        <c:ser>
          <c:idx val="2"/>
          <c:order val="2"/>
          <c:tx>
            <c:strRef>
              <c:f>'E2a. UAE GHG emissions'!$A$8</c:f>
              <c:strCache>
                <c:ptCount val="1"/>
                <c:pt idx="0">
                  <c:v>Waste</c:v>
                </c:pt>
              </c:strCache>
            </c:strRef>
          </c:tx>
          <c:invertIfNegative val="0"/>
          <c:cat>
            <c:numRef>
              <c:f>'E2a. UAE GHG emissions'!$B$5:$E$5</c:f>
              <c:numCache>
                <c:formatCode>General</c:formatCode>
                <c:ptCount val="4"/>
                <c:pt idx="0">
                  <c:v>1994</c:v>
                </c:pt>
                <c:pt idx="1">
                  <c:v>2000</c:v>
                </c:pt>
                <c:pt idx="2">
                  <c:v>2005</c:v>
                </c:pt>
                <c:pt idx="3">
                  <c:v>2012</c:v>
                </c:pt>
              </c:numCache>
            </c:numRef>
          </c:cat>
          <c:val>
            <c:numRef>
              <c:f>'E2a. UAE GHG emissions'!$B$8:$E$8</c:f>
              <c:numCache>
                <c:formatCode>General</c:formatCode>
                <c:ptCount val="4"/>
                <c:pt idx="0">
                  <c:v>2552</c:v>
                </c:pt>
                <c:pt idx="1">
                  <c:v>2622</c:v>
                </c:pt>
                <c:pt idx="2">
                  <c:v>7122</c:v>
                </c:pt>
                <c:pt idx="3">
                  <c:v>11868</c:v>
                </c:pt>
              </c:numCache>
            </c:numRef>
          </c:val>
        </c:ser>
        <c:ser>
          <c:idx val="3"/>
          <c:order val="3"/>
          <c:tx>
            <c:strRef>
              <c:f>'E2a. UAE GHG emissions'!$A$11</c:f>
              <c:strCache>
                <c:ptCount val="1"/>
                <c:pt idx="0">
                  <c:v>Agriculture &amp; land use</c:v>
                </c:pt>
              </c:strCache>
            </c:strRef>
          </c:tx>
          <c:invertIfNegative val="0"/>
          <c:cat>
            <c:numRef>
              <c:f>'E2a. UAE GHG emissions'!$B$5:$E$5</c:f>
              <c:numCache>
                <c:formatCode>General</c:formatCode>
                <c:ptCount val="4"/>
                <c:pt idx="0">
                  <c:v>1994</c:v>
                </c:pt>
                <c:pt idx="1">
                  <c:v>2000</c:v>
                </c:pt>
                <c:pt idx="2">
                  <c:v>2005</c:v>
                </c:pt>
                <c:pt idx="3">
                  <c:v>2012</c:v>
                </c:pt>
              </c:numCache>
            </c:numRef>
          </c:cat>
          <c:val>
            <c:numRef>
              <c:f>'E2a. UAE GHG emissions'!$B$11:$E$11</c:f>
              <c:numCache>
                <c:formatCode>General</c:formatCode>
                <c:ptCount val="4"/>
                <c:pt idx="0">
                  <c:v>-2450</c:v>
                </c:pt>
                <c:pt idx="1">
                  <c:v>-5317</c:v>
                </c:pt>
                <c:pt idx="2">
                  <c:v>-9247</c:v>
                </c:pt>
                <c:pt idx="3">
                  <c:v>-3148</c:v>
                </c:pt>
              </c:numCache>
            </c:numRef>
          </c:val>
        </c:ser>
        <c:dLbls>
          <c:showLegendKey val="0"/>
          <c:showVal val="0"/>
          <c:showCatName val="0"/>
          <c:showSerName val="0"/>
          <c:showPercent val="0"/>
          <c:showBubbleSize val="0"/>
        </c:dLbls>
        <c:gapWidth val="150"/>
        <c:overlap val="100"/>
        <c:axId val="78441088"/>
        <c:axId val="94929664"/>
      </c:barChart>
      <c:catAx>
        <c:axId val="78441088"/>
        <c:scaling>
          <c:orientation val="minMax"/>
        </c:scaling>
        <c:delete val="0"/>
        <c:axPos val="b"/>
        <c:numFmt formatCode="General" sourceLinked="1"/>
        <c:majorTickMark val="out"/>
        <c:minorTickMark val="none"/>
        <c:tickLblPos val="nextTo"/>
        <c:txPr>
          <a:bodyPr/>
          <a:lstStyle/>
          <a:p>
            <a:pPr>
              <a:defRPr lang="ja-JP"/>
            </a:pPr>
            <a:endParaRPr lang="en-US"/>
          </a:p>
        </c:txPr>
        <c:crossAx val="94929664"/>
        <c:crosses val="autoZero"/>
        <c:auto val="1"/>
        <c:lblAlgn val="ctr"/>
        <c:lblOffset val="100"/>
        <c:noMultiLvlLbl val="0"/>
      </c:catAx>
      <c:valAx>
        <c:axId val="94929664"/>
        <c:scaling>
          <c:orientation val="minMax"/>
        </c:scaling>
        <c:delete val="0"/>
        <c:axPos val="l"/>
        <c:majorGridlines/>
        <c:numFmt formatCode="General" sourceLinked="1"/>
        <c:majorTickMark val="out"/>
        <c:minorTickMark val="none"/>
        <c:tickLblPos val="nextTo"/>
        <c:txPr>
          <a:bodyPr/>
          <a:lstStyle/>
          <a:p>
            <a:pPr>
              <a:defRPr lang="ja-JP"/>
            </a:pPr>
            <a:endParaRPr lang="en-US"/>
          </a:p>
        </c:txPr>
        <c:crossAx val="78441088"/>
        <c:crosses val="autoZero"/>
        <c:crossBetween val="between"/>
      </c:valAx>
    </c:plotArea>
    <c:legend>
      <c:legendPos val="r"/>
      <c:overlay val="0"/>
      <c:txPr>
        <a:bodyPr/>
        <a:lstStyle/>
        <a:p>
          <a:pPr>
            <a:defRPr lang="ja-JP"/>
          </a:pPr>
          <a:endParaRPr lang="en-US"/>
        </a:p>
      </c:txPr>
    </c:legend>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lang="ja-JP"/>
          </a:pPr>
          <a:endParaRPr lang="en-US"/>
        </a:p>
      </c:txPr>
    </c:title>
    <c:autoTitleDeleted val="0"/>
    <c:plotArea>
      <c:layout/>
      <c:barChart>
        <c:barDir val="col"/>
        <c:grouping val="clustered"/>
        <c:varyColors val="0"/>
        <c:ser>
          <c:idx val="0"/>
          <c:order val="0"/>
          <c:tx>
            <c:strRef>
              <c:f>'E7c. Total waste'!$A$5</c:f>
              <c:strCache>
                <c:ptCount val="1"/>
                <c:pt idx="0">
                  <c:v>Total collected wastes (tonnes)</c:v>
                </c:pt>
              </c:strCache>
            </c:strRef>
          </c:tx>
          <c:invertIfNegative val="0"/>
          <c:cat>
            <c:numRef>
              <c:f>'E7c. Total waste'!$B$4:$E$4</c:f>
              <c:numCache>
                <c:formatCode>General</c:formatCode>
                <c:ptCount val="4"/>
                <c:pt idx="0">
                  <c:v>2009</c:v>
                </c:pt>
                <c:pt idx="1">
                  <c:v>2010</c:v>
                </c:pt>
                <c:pt idx="2">
                  <c:v>2011</c:v>
                </c:pt>
                <c:pt idx="3">
                  <c:v>2012</c:v>
                </c:pt>
              </c:numCache>
            </c:numRef>
          </c:cat>
          <c:val>
            <c:numRef>
              <c:f>'E7c. Total waste'!$B$5:$E$5</c:f>
              <c:numCache>
                <c:formatCode>#,##0.0</c:formatCode>
                <c:ptCount val="4"/>
                <c:pt idx="0">
                  <c:v>35327737</c:v>
                </c:pt>
                <c:pt idx="1">
                  <c:v>28071200.310000002</c:v>
                </c:pt>
                <c:pt idx="2">
                  <c:v>24288471.003000002</c:v>
                </c:pt>
                <c:pt idx="3">
                  <c:v>26166599.109999999</c:v>
                </c:pt>
              </c:numCache>
            </c:numRef>
          </c:val>
        </c:ser>
        <c:dLbls>
          <c:showLegendKey val="0"/>
          <c:showVal val="0"/>
          <c:showCatName val="0"/>
          <c:showSerName val="0"/>
          <c:showPercent val="0"/>
          <c:showBubbleSize val="0"/>
        </c:dLbls>
        <c:gapWidth val="150"/>
        <c:axId val="46477696"/>
        <c:axId val="46479232"/>
      </c:barChart>
      <c:catAx>
        <c:axId val="46477696"/>
        <c:scaling>
          <c:orientation val="minMax"/>
        </c:scaling>
        <c:delete val="0"/>
        <c:axPos val="b"/>
        <c:numFmt formatCode="General" sourceLinked="1"/>
        <c:majorTickMark val="out"/>
        <c:minorTickMark val="none"/>
        <c:tickLblPos val="nextTo"/>
        <c:txPr>
          <a:bodyPr/>
          <a:lstStyle/>
          <a:p>
            <a:pPr>
              <a:defRPr lang="ja-JP"/>
            </a:pPr>
            <a:endParaRPr lang="en-US"/>
          </a:p>
        </c:txPr>
        <c:crossAx val="46479232"/>
        <c:crosses val="autoZero"/>
        <c:auto val="1"/>
        <c:lblAlgn val="ctr"/>
        <c:lblOffset val="100"/>
        <c:noMultiLvlLbl val="0"/>
      </c:catAx>
      <c:valAx>
        <c:axId val="46479232"/>
        <c:scaling>
          <c:orientation val="minMax"/>
        </c:scaling>
        <c:delete val="0"/>
        <c:axPos val="l"/>
        <c:majorGridlines/>
        <c:numFmt formatCode="#,##0.0" sourceLinked="1"/>
        <c:majorTickMark val="out"/>
        <c:minorTickMark val="none"/>
        <c:tickLblPos val="nextTo"/>
        <c:txPr>
          <a:bodyPr/>
          <a:lstStyle/>
          <a:p>
            <a:pPr>
              <a:defRPr lang="ja-JP"/>
            </a:pPr>
            <a:endParaRPr lang="en-US"/>
          </a:p>
        </c:txPr>
        <c:crossAx val="46477696"/>
        <c:crosses val="autoZero"/>
        <c:crossBetween val="between"/>
      </c:valAx>
    </c:plotArea>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lang="ja-JP"/>
          </a:pPr>
          <a:endParaRPr lang="en-US"/>
        </a:p>
      </c:txPr>
    </c:title>
    <c:autoTitleDeleted val="0"/>
    <c:plotArea>
      <c:layout/>
      <c:lineChart>
        <c:grouping val="standard"/>
        <c:varyColors val="0"/>
        <c:ser>
          <c:idx val="0"/>
          <c:order val="0"/>
          <c:tx>
            <c:strRef>
              <c:f>'E7c. Total waste'!$A$10</c:f>
              <c:strCache>
                <c:ptCount val="1"/>
                <c:pt idx="0">
                  <c:v>per capita</c:v>
                </c:pt>
              </c:strCache>
            </c:strRef>
          </c:tx>
          <c:cat>
            <c:numRef>
              <c:f>'E7c. Total waste'!$B$4:$E$4</c:f>
              <c:numCache>
                <c:formatCode>General</c:formatCode>
                <c:ptCount val="4"/>
                <c:pt idx="0">
                  <c:v>2009</c:v>
                </c:pt>
                <c:pt idx="1">
                  <c:v>2010</c:v>
                </c:pt>
                <c:pt idx="2">
                  <c:v>2011</c:v>
                </c:pt>
                <c:pt idx="3">
                  <c:v>2012</c:v>
                </c:pt>
              </c:numCache>
            </c:numRef>
          </c:cat>
          <c:val>
            <c:numRef>
              <c:f>'E7c. Total waste'!$B$10:$E$10</c:f>
              <c:numCache>
                <c:formatCode>General</c:formatCode>
                <c:ptCount val="4"/>
                <c:pt idx="0">
                  <c:v>4.5771283876709425</c:v>
                </c:pt>
                <c:pt idx="1">
                  <c:v>3.3253660216143106</c:v>
                </c:pt>
                <c:pt idx="2">
                  <c:v>2.7213680394026016</c:v>
                </c:pt>
                <c:pt idx="3">
                  <c:v>2.8424496116570137</c:v>
                </c:pt>
              </c:numCache>
            </c:numRef>
          </c:val>
          <c:smooth val="0"/>
        </c:ser>
        <c:dLbls>
          <c:showLegendKey val="0"/>
          <c:showVal val="0"/>
          <c:showCatName val="0"/>
          <c:showSerName val="0"/>
          <c:showPercent val="0"/>
          <c:showBubbleSize val="0"/>
        </c:dLbls>
        <c:marker val="1"/>
        <c:smooth val="0"/>
        <c:axId val="46491136"/>
        <c:axId val="46492672"/>
      </c:lineChart>
      <c:catAx>
        <c:axId val="46491136"/>
        <c:scaling>
          <c:orientation val="minMax"/>
        </c:scaling>
        <c:delete val="0"/>
        <c:axPos val="b"/>
        <c:numFmt formatCode="General" sourceLinked="1"/>
        <c:majorTickMark val="out"/>
        <c:minorTickMark val="none"/>
        <c:tickLblPos val="nextTo"/>
        <c:txPr>
          <a:bodyPr/>
          <a:lstStyle/>
          <a:p>
            <a:pPr>
              <a:defRPr lang="ja-JP"/>
            </a:pPr>
            <a:endParaRPr lang="en-US"/>
          </a:p>
        </c:txPr>
        <c:crossAx val="46492672"/>
        <c:crosses val="autoZero"/>
        <c:auto val="1"/>
        <c:lblAlgn val="ctr"/>
        <c:lblOffset val="100"/>
        <c:noMultiLvlLbl val="0"/>
      </c:catAx>
      <c:valAx>
        <c:axId val="46492672"/>
        <c:scaling>
          <c:orientation val="minMax"/>
          <c:min val="2"/>
        </c:scaling>
        <c:delete val="0"/>
        <c:axPos val="l"/>
        <c:majorGridlines/>
        <c:numFmt formatCode="General" sourceLinked="1"/>
        <c:majorTickMark val="out"/>
        <c:minorTickMark val="none"/>
        <c:tickLblPos val="nextTo"/>
        <c:txPr>
          <a:bodyPr/>
          <a:lstStyle/>
          <a:p>
            <a:pPr>
              <a:defRPr lang="ja-JP"/>
            </a:pPr>
            <a:endParaRPr lang="en-US"/>
          </a:p>
        </c:txPr>
        <c:crossAx val="46491136"/>
        <c:crosses val="autoZero"/>
        <c:crossBetween val="between"/>
      </c:valAx>
    </c:plotArea>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lang="ja-JP"/>
          </a:pPr>
          <a:endParaRPr lang="en-US"/>
        </a:p>
      </c:txPr>
    </c:title>
    <c:autoTitleDeleted val="0"/>
    <c:plotArea>
      <c:layout/>
      <c:lineChart>
        <c:grouping val="standard"/>
        <c:varyColors val="0"/>
        <c:ser>
          <c:idx val="0"/>
          <c:order val="0"/>
          <c:tx>
            <c:strRef>
              <c:f>'E7c. Total waste'!$A$11</c:f>
              <c:strCache>
                <c:ptCount val="1"/>
                <c:pt idx="0">
                  <c:v>per current GDP (g)</c:v>
                </c:pt>
              </c:strCache>
            </c:strRef>
          </c:tx>
          <c:cat>
            <c:numRef>
              <c:f>'E7c. Total waste'!$B$4:$E$4</c:f>
              <c:numCache>
                <c:formatCode>General</c:formatCode>
                <c:ptCount val="4"/>
                <c:pt idx="0">
                  <c:v>2009</c:v>
                </c:pt>
                <c:pt idx="1">
                  <c:v>2010</c:v>
                </c:pt>
                <c:pt idx="2">
                  <c:v>2011</c:v>
                </c:pt>
                <c:pt idx="3">
                  <c:v>2012</c:v>
                </c:pt>
              </c:numCache>
            </c:numRef>
          </c:cat>
          <c:val>
            <c:numRef>
              <c:f>'E7c. Total waste'!$B$11:$E$11</c:f>
              <c:numCache>
                <c:formatCode>General</c:formatCode>
                <c:ptCount val="4"/>
                <c:pt idx="0">
                  <c:v>138.64701846966065</c:v>
                </c:pt>
                <c:pt idx="1">
                  <c:v>97.665516177615714</c:v>
                </c:pt>
                <c:pt idx="2">
                  <c:v>69.675339047026895</c:v>
                </c:pt>
                <c:pt idx="3">
                  <c:v>68.177837560763209</c:v>
                </c:pt>
              </c:numCache>
            </c:numRef>
          </c:val>
          <c:smooth val="0"/>
        </c:ser>
        <c:dLbls>
          <c:showLegendKey val="0"/>
          <c:showVal val="0"/>
          <c:showCatName val="0"/>
          <c:showSerName val="0"/>
          <c:showPercent val="0"/>
          <c:showBubbleSize val="0"/>
        </c:dLbls>
        <c:marker val="1"/>
        <c:smooth val="0"/>
        <c:axId val="46504576"/>
        <c:axId val="46510464"/>
      </c:lineChart>
      <c:catAx>
        <c:axId val="46504576"/>
        <c:scaling>
          <c:orientation val="minMax"/>
        </c:scaling>
        <c:delete val="0"/>
        <c:axPos val="b"/>
        <c:numFmt formatCode="General" sourceLinked="1"/>
        <c:majorTickMark val="out"/>
        <c:minorTickMark val="none"/>
        <c:tickLblPos val="nextTo"/>
        <c:txPr>
          <a:bodyPr/>
          <a:lstStyle/>
          <a:p>
            <a:pPr>
              <a:defRPr lang="ja-JP"/>
            </a:pPr>
            <a:endParaRPr lang="en-US"/>
          </a:p>
        </c:txPr>
        <c:crossAx val="46510464"/>
        <c:crosses val="autoZero"/>
        <c:auto val="1"/>
        <c:lblAlgn val="ctr"/>
        <c:lblOffset val="100"/>
        <c:noMultiLvlLbl val="0"/>
      </c:catAx>
      <c:valAx>
        <c:axId val="46510464"/>
        <c:scaling>
          <c:orientation val="minMax"/>
        </c:scaling>
        <c:delete val="0"/>
        <c:axPos val="l"/>
        <c:majorGridlines/>
        <c:numFmt formatCode="General" sourceLinked="1"/>
        <c:majorTickMark val="out"/>
        <c:minorTickMark val="none"/>
        <c:tickLblPos val="nextTo"/>
        <c:txPr>
          <a:bodyPr/>
          <a:lstStyle/>
          <a:p>
            <a:pPr>
              <a:defRPr lang="ja-JP"/>
            </a:pPr>
            <a:endParaRPr lang="en-US"/>
          </a:p>
        </c:txPr>
        <c:crossAx val="46504576"/>
        <c:crosses val="autoZero"/>
        <c:crossBetween val="between"/>
      </c:valAx>
    </c:plotArea>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lang="ja-JP"/>
          </a:pPr>
          <a:endParaRPr lang="en-US"/>
        </a:p>
      </c:txPr>
    </c:title>
    <c:autoTitleDeleted val="0"/>
    <c:plotArea>
      <c:layout/>
      <c:lineChart>
        <c:grouping val="standard"/>
        <c:varyColors val="0"/>
        <c:ser>
          <c:idx val="0"/>
          <c:order val="0"/>
          <c:tx>
            <c:strRef>
              <c:f>'E7c. Total waste'!$A$12</c:f>
              <c:strCache>
                <c:ptCount val="1"/>
                <c:pt idx="0">
                  <c:v>per GDP PPP (g)</c:v>
                </c:pt>
              </c:strCache>
            </c:strRef>
          </c:tx>
          <c:cat>
            <c:numRef>
              <c:f>'E7c. Total waste'!$B$4:$E$4</c:f>
              <c:numCache>
                <c:formatCode>General</c:formatCode>
                <c:ptCount val="4"/>
                <c:pt idx="0">
                  <c:v>2009</c:v>
                </c:pt>
                <c:pt idx="1">
                  <c:v>2010</c:v>
                </c:pt>
                <c:pt idx="2">
                  <c:v>2011</c:v>
                </c:pt>
                <c:pt idx="3">
                  <c:v>2012</c:v>
                </c:pt>
              </c:numCache>
            </c:numRef>
          </c:cat>
          <c:val>
            <c:numRef>
              <c:f>'E7c. Total waste'!$B$12:$E$12</c:f>
              <c:numCache>
                <c:formatCode>General</c:formatCode>
                <c:ptCount val="4"/>
                <c:pt idx="0">
                  <c:v>76.524761871134643</c:v>
                </c:pt>
                <c:pt idx="1">
                  <c:v>59.091586164342729</c:v>
                </c:pt>
                <c:pt idx="2">
                  <c:v>48.271088306997896</c:v>
                </c:pt>
                <c:pt idx="3">
                  <c:v>48.972390835720795</c:v>
                </c:pt>
              </c:numCache>
            </c:numRef>
          </c:val>
          <c:smooth val="0"/>
        </c:ser>
        <c:dLbls>
          <c:showLegendKey val="0"/>
          <c:showVal val="0"/>
          <c:showCatName val="0"/>
          <c:showSerName val="0"/>
          <c:showPercent val="0"/>
          <c:showBubbleSize val="0"/>
        </c:dLbls>
        <c:marker val="1"/>
        <c:smooth val="0"/>
        <c:axId val="46522368"/>
        <c:axId val="46523904"/>
      </c:lineChart>
      <c:catAx>
        <c:axId val="46522368"/>
        <c:scaling>
          <c:orientation val="minMax"/>
        </c:scaling>
        <c:delete val="0"/>
        <c:axPos val="b"/>
        <c:numFmt formatCode="General" sourceLinked="1"/>
        <c:majorTickMark val="out"/>
        <c:minorTickMark val="none"/>
        <c:tickLblPos val="nextTo"/>
        <c:txPr>
          <a:bodyPr/>
          <a:lstStyle/>
          <a:p>
            <a:pPr>
              <a:defRPr lang="ja-JP"/>
            </a:pPr>
            <a:endParaRPr lang="en-US"/>
          </a:p>
        </c:txPr>
        <c:crossAx val="46523904"/>
        <c:crosses val="autoZero"/>
        <c:auto val="1"/>
        <c:lblAlgn val="ctr"/>
        <c:lblOffset val="100"/>
        <c:noMultiLvlLbl val="0"/>
      </c:catAx>
      <c:valAx>
        <c:axId val="46523904"/>
        <c:scaling>
          <c:orientation val="minMax"/>
        </c:scaling>
        <c:delete val="0"/>
        <c:axPos val="l"/>
        <c:majorGridlines/>
        <c:numFmt formatCode="General" sourceLinked="1"/>
        <c:majorTickMark val="out"/>
        <c:minorTickMark val="none"/>
        <c:tickLblPos val="nextTo"/>
        <c:txPr>
          <a:bodyPr/>
          <a:lstStyle/>
          <a:p>
            <a:pPr>
              <a:defRPr lang="ja-JP"/>
            </a:pPr>
            <a:endParaRPr lang="en-US"/>
          </a:p>
        </c:txPr>
        <c:crossAx val="46522368"/>
        <c:crosses val="autoZero"/>
        <c:crossBetween val="between"/>
      </c:valAx>
    </c:plotArea>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'E7d. MSW per person'!$B$5</c:f>
              <c:strCache>
                <c:ptCount val="1"/>
                <c:pt idx="0">
                  <c:v>Landfill</c:v>
                </c:pt>
              </c:strCache>
            </c:strRef>
          </c:tx>
          <c:invertIfNegative val="0"/>
          <c:cat>
            <c:strRef>
              <c:f>'E7d. MSW per person'!$A$6:$A$14</c:f>
              <c:strCache>
                <c:ptCount val="9"/>
                <c:pt idx="0">
                  <c:v>United States (2012)</c:v>
                </c:pt>
                <c:pt idx="1">
                  <c:v>Switzerland (2012)</c:v>
                </c:pt>
                <c:pt idx="2">
                  <c:v>Denmark (2012)</c:v>
                </c:pt>
                <c:pt idx="3">
                  <c:v>UAE (2014)</c:v>
                </c:pt>
                <c:pt idx="4">
                  <c:v>Germany (2012)</c:v>
                </c:pt>
                <c:pt idx="5">
                  <c:v>France (2012)</c:v>
                </c:pt>
                <c:pt idx="6">
                  <c:v>EU-27 (2012)</c:v>
                </c:pt>
                <c:pt idx="7">
                  <c:v>United Kingdom (2012)</c:v>
                </c:pt>
                <c:pt idx="8">
                  <c:v>Japan (2011)</c:v>
                </c:pt>
              </c:strCache>
            </c:strRef>
          </c:cat>
          <c:val>
            <c:numRef>
              <c:f>'E7d. MSW per person'!$B$6:$B$14</c:f>
              <c:numCache>
                <c:formatCode>General</c:formatCode>
                <c:ptCount val="9"/>
                <c:pt idx="0">
                  <c:v>1069</c:v>
                </c:pt>
                <c:pt idx="1">
                  <c:v>0</c:v>
                </c:pt>
                <c:pt idx="2">
                  <c:v>46.03</c:v>
                </c:pt>
                <c:pt idx="3">
                  <c:v>1401</c:v>
                </c:pt>
                <c:pt idx="4">
                  <c:v>6.85</c:v>
                </c:pt>
                <c:pt idx="5">
                  <c:v>415.89</c:v>
                </c:pt>
                <c:pt idx="6">
                  <c:v>444.58</c:v>
                </c:pt>
                <c:pt idx="7">
                  <c:v>470.68</c:v>
                </c:pt>
                <c:pt idx="8">
                  <c:v>14.64</c:v>
                </c:pt>
              </c:numCache>
            </c:numRef>
          </c:val>
        </c:ser>
        <c:ser>
          <c:idx val="1"/>
          <c:order val="1"/>
          <c:tx>
            <c:strRef>
              <c:f>'E7d. MSW per person'!$C$5</c:f>
              <c:strCache>
                <c:ptCount val="1"/>
                <c:pt idx="0">
                  <c:v>Incineration</c:v>
                </c:pt>
              </c:strCache>
            </c:strRef>
          </c:tx>
          <c:invertIfNegative val="0"/>
          <c:cat>
            <c:strRef>
              <c:f>'E7d. MSW per person'!$A$6:$A$14</c:f>
              <c:strCache>
                <c:ptCount val="9"/>
                <c:pt idx="0">
                  <c:v>United States (2012)</c:v>
                </c:pt>
                <c:pt idx="1">
                  <c:v>Switzerland (2012)</c:v>
                </c:pt>
                <c:pt idx="2">
                  <c:v>Denmark (2012)</c:v>
                </c:pt>
                <c:pt idx="3">
                  <c:v>UAE (2014)</c:v>
                </c:pt>
                <c:pt idx="4">
                  <c:v>Germany (2012)</c:v>
                </c:pt>
                <c:pt idx="5">
                  <c:v>France (2012)</c:v>
                </c:pt>
                <c:pt idx="6">
                  <c:v>EU-27 (2012)</c:v>
                </c:pt>
                <c:pt idx="7">
                  <c:v>United Kingdom (2012)</c:v>
                </c:pt>
                <c:pt idx="8">
                  <c:v>Japan (2011)</c:v>
                </c:pt>
              </c:strCache>
            </c:strRef>
          </c:cat>
          <c:val>
            <c:numRef>
              <c:f>'E7d. MSW per person'!$C$6:$C$14</c:f>
              <c:numCache>
                <c:formatCode>General</c:formatCode>
                <c:ptCount val="9"/>
                <c:pt idx="0">
                  <c:v>232.48</c:v>
                </c:pt>
                <c:pt idx="1">
                  <c:v>950.41</c:v>
                </c:pt>
                <c:pt idx="2">
                  <c:v>956.44</c:v>
                </c:pt>
                <c:pt idx="3">
                  <c:v>0</c:v>
                </c:pt>
                <c:pt idx="4">
                  <c:v>584.38</c:v>
                </c:pt>
                <c:pt idx="5">
                  <c:v>479.73</c:v>
                </c:pt>
                <c:pt idx="6">
                  <c:v>317.61</c:v>
                </c:pt>
                <c:pt idx="7">
                  <c:v>214.25</c:v>
                </c:pt>
                <c:pt idx="8">
                  <c:v>770.91</c:v>
                </c:pt>
              </c:numCache>
            </c:numRef>
          </c:val>
        </c:ser>
        <c:ser>
          <c:idx val="2"/>
          <c:order val="2"/>
          <c:tx>
            <c:strRef>
              <c:f>'E7d. MSW per person'!$D$5</c:f>
              <c:strCache>
                <c:ptCount val="1"/>
                <c:pt idx="0">
                  <c:v>Recycling </c:v>
                </c:pt>
              </c:strCache>
            </c:strRef>
          </c:tx>
          <c:invertIfNegative val="0"/>
          <c:cat>
            <c:strRef>
              <c:f>'E7d. MSW per person'!$A$6:$A$14</c:f>
              <c:strCache>
                <c:ptCount val="9"/>
                <c:pt idx="0">
                  <c:v>United States (2012)</c:v>
                </c:pt>
                <c:pt idx="1">
                  <c:v>Switzerland (2012)</c:v>
                </c:pt>
                <c:pt idx="2">
                  <c:v>Denmark (2012)</c:v>
                </c:pt>
                <c:pt idx="3">
                  <c:v>UAE (2014)</c:v>
                </c:pt>
                <c:pt idx="4">
                  <c:v>Germany (2012)</c:v>
                </c:pt>
                <c:pt idx="5">
                  <c:v>France (2012)</c:v>
                </c:pt>
                <c:pt idx="6">
                  <c:v>EU-27 (2012)</c:v>
                </c:pt>
                <c:pt idx="7">
                  <c:v>United Kingdom (2012)</c:v>
                </c:pt>
                <c:pt idx="8">
                  <c:v>Japan (2011)</c:v>
                </c:pt>
              </c:strCache>
            </c:strRef>
          </c:cat>
          <c:val>
            <c:numRef>
              <c:f>'E7d. MSW per person'!$D$6:$D$14</c:f>
              <c:numCache>
                <c:formatCode>General</c:formatCode>
                <c:ptCount val="9"/>
                <c:pt idx="0">
                  <c:v>685.52</c:v>
                </c:pt>
                <c:pt idx="1">
                  <c:v>660.82</c:v>
                </c:pt>
                <c:pt idx="2">
                  <c:v>588.49</c:v>
                </c:pt>
                <c:pt idx="3">
                  <c:v>273</c:v>
                </c:pt>
                <c:pt idx="4">
                  <c:v>778.63</c:v>
                </c:pt>
                <c:pt idx="5">
                  <c:v>330.68</c:v>
                </c:pt>
                <c:pt idx="6">
                  <c:v>360.28</c:v>
                </c:pt>
                <c:pt idx="7">
                  <c:v>362.19</c:v>
                </c:pt>
                <c:pt idx="8">
                  <c:v>186.26</c:v>
                </c:pt>
              </c:numCache>
            </c:numRef>
          </c:val>
        </c:ser>
        <c:ser>
          <c:idx val="3"/>
          <c:order val="3"/>
          <c:tx>
            <c:strRef>
              <c:f>'E7d. MSW per person'!$E$5</c:f>
              <c:strCache>
                <c:ptCount val="1"/>
                <c:pt idx="0">
                  <c:v>Composting</c:v>
                </c:pt>
              </c:strCache>
            </c:strRef>
          </c:tx>
          <c:invertIfNegative val="0"/>
          <c:cat>
            <c:strRef>
              <c:f>'E7d. MSW per person'!$A$6:$A$14</c:f>
              <c:strCache>
                <c:ptCount val="9"/>
                <c:pt idx="0">
                  <c:v>United States (2012)</c:v>
                </c:pt>
                <c:pt idx="1">
                  <c:v>Switzerland (2012)</c:v>
                </c:pt>
                <c:pt idx="2">
                  <c:v>Denmark (2012)</c:v>
                </c:pt>
                <c:pt idx="3">
                  <c:v>UAE (2014)</c:v>
                </c:pt>
                <c:pt idx="4">
                  <c:v>Germany (2012)</c:v>
                </c:pt>
                <c:pt idx="5">
                  <c:v>France (2012)</c:v>
                </c:pt>
                <c:pt idx="6">
                  <c:v>EU-27 (2012)</c:v>
                </c:pt>
                <c:pt idx="7">
                  <c:v>United Kingdom (2012)</c:v>
                </c:pt>
                <c:pt idx="8">
                  <c:v>Japan (2011)</c:v>
                </c:pt>
              </c:strCache>
            </c:strRef>
          </c:cat>
          <c:val>
            <c:numRef>
              <c:f>'E7d. MSW per person'!$E$6:$E$14</c:f>
              <c:numCache>
                <c:formatCode>General</c:formatCode>
                <c:ptCount val="9"/>
                <c:pt idx="0">
                  <c:v>0</c:v>
                </c:pt>
                <c:pt idx="1">
                  <c:v>290.14</c:v>
                </c:pt>
                <c:pt idx="2">
                  <c:v>238.63</c:v>
                </c:pt>
                <c:pt idx="3">
                  <c:v>146</c:v>
                </c:pt>
                <c:pt idx="4">
                  <c:v>300.82</c:v>
                </c:pt>
                <c:pt idx="5">
                  <c:v>235.62</c:v>
                </c:pt>
                <c:pt idx="6">
                  <c:v>195.09</c:v>
                </c:pt>
                <c:pt idx="7">
                  <c:v>227.12</c:v>
                </c:pt>
                <c:pt idx="8">
                  <c:v>3.76</c:v>
                </c:pt>
              </c:numCache>
            </c:numRef>
          </c:val>
        </c:ser>
        <c:ser>
          <c:idx val="4"/>
          <c:order val="4"/>
          <c:tx>
            <c:strRef>
              <c:f>'E7d. MSW per person'!$F$5</c:f>
              <c:strCache>
                <c:ptCount val="1"/>
                <c:pt idx="0">
                  <c:v>Other</c:v>
                </c:pt>
              </c:strCache>
            </c:strRef>
          </c:tx>
          <c:invertIfNegative val="0"/>
          <c:cat>
            <c:strRef>
              <c:f>'E7d. MSW per person'!$A$6:$A$14</c:f>
              <c:strCache>
                <c:ptCount val="9"/>
                <c:pt idx="0">
                  <c:v>United States (2012)</c:v>
                </c:pt>
                <c:pt idx="1">
                  <c:v>Switzerland (2012)</c:v>
                </c:pt>
                <c:pt idx="2">
                  <c:v>Denmark (2012)</c:v>
                </c:pt>
                <c:pt idx="3">
                  <c:v>UAE (2014)</c:v>
                </c:pt>
                <c:pt idx="4">
                  <c:v>Germany (2012)</c:v>
                </c:pt>
                <c:pt idx="5">
                  <c:v>France (2012)</c:v>
                </c:pt>
                <c:pt idx="6">
                  <c:v>EU-27 (2012)</c:v>
                </c:pt>
                <c:pt idx="7">
                  <c:v>United Kingdom (2012)</c:v>
                </c:pt>
                <c:pt idx="8">
                  <c:v>Japan (2011)</c:v>
                </c:pt>
              </c:strCache>
            </c:strRef>
          </c:cat>
          <c:val>
            <c:numRef>
              <c:f>'E7d. MSW per person'!$F$6:$F$14</c:f>
              <c:numCache>
                <c:formatCode>0.00</c:formatCode>
                <c:ptCount val="9"/>
                <c:pt idx="0" formatCode="General">
                  <c:v>0</c:v>
                </c:pt>
                <c:pt idx="1">
                  <c:v>0</c:v>
                </c:pt>
                <c:pt idx="2">
                  <c:v>0.55000000000000004</c:v>
                </c:pt>
                <c:pt idx="3" formatCode="General">
                  <c:v>0</c:v>
                </c:pt>
                <c:pt idx="4">
                  <c:v>3.84</c:v>
                </c:pt>
                <c:pt idx="5">
                  <c:v>0</c:v>
                </c:pt>
                <c:pt idx="6">
                  <c:v>31.38</c:v>
                </c:pt>
                <c:pt idx="7">
                  <c:v>18.63</c:v>
                </c:pt>
                <c:pt idx="8">
                  <c:v>0</c:v>
                </c:pt>
              </c:numCache>
            </c:numRef>
          </c:val>
        </c:ser>
        <c:dLbls>
          <c:showLegendKey val="0"/>
          <c:showVal val="0"/>
          <c:showCatName val="0"/>
          <c:showSerName val="0"/>
          <c:showPercent val="0"/>
          <c:showBubbleSize val="0"/>
        </c:dLbls>
        <c:gapWidth val="150"/>
        <c:overlap val="100"/>
        <c:axId val="46736128"/>
        <c:axId val="46737664"/>
      </c:barChart>
      <c:catAx>
        <c:axId val="46736128"/>
        <c:scaling>
          <c:orientation val="maxMin"/>
        </c:scaling>
        <c:delete val="0"/>
        <c:axPos val="l"/>
        <c:majorTickMark val="out"/>
        <c:minorTickMark val="none"/>
        <c:tickLblPos val="nextTo"/>
        <c:crossAx val="46737664"/>
        <c:crosses val="autoZero"/>
        <c:auto val="1"/>
        <c:lblAlgn val="ctr"/>
        <c:lblOffset val="100"/>
        <c:noMultiLvlLbl val="0"/>
      </c:catAx>
      <c:valAx>
        <c:axId val="46737664"/>
        <c:scaling>
          <c:orientation val="minMax"/>
          <c:max val="2000"/>
        </c:scaling>
        <c:delete val="0"/>
        <c:axPos val="t"/>
        <c:majorGridlines/>
        <c:numFmt formatCode="General" sourceLinked="1"/>
        <c:majorTickMark val="out"/>
        <c:minorTickMark val="none"/>
        <c:tickLblPos val="nextTo"/>
        <c:crossAx val="4673612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1"/>
          <c:order val="0"/>
          <c:tx>
            <c:strRef>
              <c:f>'E8a. Agricultural production'!$A$5</c:f>
              <c:strCache>
                <c:ptCount val="1"/>
                <c:pt idx="0">
                  <c:v>Field crops</c:v>
                </c:pt>
              </c:strCache>
            </c:strRef>
          </c:tx>
          <c:invertIfNegative val="0"/>
          <c:cat>
            <c:numRef>
              <c:f>'E8a. Agricultural production'!$B$4:$E$4</c:f>
              <c:numCache>
                <c:formatCode>General</c:formatCode>
                <c:ptCount val="4"/>
                <c:pt idx="0">
                  <c:v>2009</c:v>
                </c:pt>
                <c:pt idx="1">
                  <c:v>2010</c:v>
                </c:pt>
                <c:pt idx="2">
                  <c:v>2011</c:v>
                </c:pt>
                <c:pt idx="3">
                  <c:v>2012</c:v>
                </c:pt>
              </c:numCache>
            </c:numRef>
          </c:cat>
          <c:val>
            <c:numRef>
              <c:f>'E8a. Agricultural production'!$B$5:$E$5</c:f>
              <c:numCache>
                <c:formatCode>General</c:formatCode>
                <c:ptCount val="4"/>
                <c:pt idx="0">
                  <c:v>1573684</c:v>
                </c:pt>
                <c:pt idx="1">
                  <c:v>1664003</c:v>
                </c:pt>
                <c:pt idx="2">
                  <c:v>744558</c:v>
                </c:pt>
                <c:pt idx="3">
                  <c:v>183703</c:v>
                </c:pt>
              </c:numCache>
            </c:numRef>
          </c:val>
        </c:ser>
        <c:ser>
          <c:idx val="2"/>
          <c:order val="1"/>
          <c:tx>
            <c:strRef>
              <c:f>'E8a. Agricultural production'!$A$6</c:f>
              <c:strCache>
                <c:ptCount val="1"/>
                <c:pt idx="0">
                  <c:v>Vegetables</c:v>
                </c:pt>
              </c:strCache>
            </c:strRef>
          </c:tx>
          <c:invertIfNegative val="0"/>
          <c:cat>
            <c:numRef>
              <c:f>'E8a. Agricultural production'!$B$4:$E$4</c:f>
              <c:numCache>
                <c:formatCode>General</c:formatCode>
                <c:ptCount val="4"/>
                <c:pt idx="0">
                  <c:v>2009</c:v>
                </c:pt>
                <c:pt idx="1">
                  <c:v>2010</c:v>
                </c:pt>
                <c:pt idx="2">
                  <c:v>2011</c:v>
                </c:pt>
                <c:pt idx="3">
                  <c:v>2012</c:v>
                </c:pt>
              </c:numCache>
            </c:numRef>
          </c:cat>
          <c:val>
            <c:numRef>
              <c:f>'E8a. Agricultural production'!$B$6:$E$6</c:f>
              <c:numCache>
                <c:formatCode>General</c:formatCode>
                <c:ptCount val="4"/>
                <c:pt idx="0">
                  <c:v>172123</c:v>
                </c:pt>
                <c:pt idx="1">
                  <c:v>151861</c:v>
                </c:pt>
                <c:pt idx="2">
                  <c:v>148878</c:v>
                </c:pt>
                <c:pt idx="3">
                  <c:v>155605</c:v>
                </c:pt>
              </c:numCache>
            </c:numRef>
          </c:val>
        </c:ser>
        <c:ser>
          <c:idx val="3"/>
          <c:order val="2"/>
          <c:tx>
            <c:strRef>
              <c:f>'E8a. Agricultural production'!$A$7</c:f>
              <c:strCache>
                <c:ptCount val="1"/>
                <c:pt idx="0">
                  <c:v>Fruit trees</c:v>
                </c:pt>
              </c:strCache>
            </c:strRef>
          </c:tx>
          <c:invertIfNegative val="0"/>
          <c:cat>
            <c:numRef>
              <c:f>'E8a. Agricultural production'!$B$4:$E$4</c:f>
              <c:numCache>
                <c:formatCode>General</c:formatCode>
                <c:ptCount val="4"/>
                <c:pt idx="0">
                  <c:v>2009</c:v>
                </c:pt>
                <c:pt idx="1">
                  <c:v>2010</c:v>
                </c:pt>
                <c:pt idx="2">
                  <c:v>2011</c:v>
                </c:pt>
                <c:pt idx="3">
                  <c:v>2012</c:v>
                </c:pt>
              </c:numCache>
            </c:numRef>
          </c:cat>
          <c:val>
            <c:numRef>
              <c:f>'E8a. Agricultural production'!$B$7:$E$7</c:f>
              <c:numCache>
                <c:formatCode>General</c:formatCode>
                <c:ptCount val="4"/>
                <c:pt idx="0">
                  <c:v>278555</c:v>
                </c:pt>
                <c:pt idx="1">
                  <c:v>296082</c:v>
                </c:pt>
                <c:pt idx="2">
                  <c:v>262792</c:v>
                </c:pt>
                <c:pt idx="3">
                  <c:v>228356</c:v>
                </c:pt>
              </c:numCache>
            </c:numRef>
          </c:val>
        </c:ser>
        <c:dLbls>
          <c:showLegendKey val="0"/>
          <c:showVal val="0"/>
          <c:showCatName val="0"/>
          <c:showSerName val="0"/>
          <c:showPercent val="0"/>
          <c:showBubbleSize val="0"/>
        </c:dLbls>
        <c:gapWidth val="150"/>
        <c:overlap val="100"/>
        <c:axId val="46796800"/>
        <c:axId val="46798336"/>
      </c:barChart>
      <c:catAx>
        <c:axId val="46796800"/>
        <c:scaling>
          <c:orientation val="minMax"/>
        </c:scaling>
        <c:delete val="0"/>
        <c:axPos val="b"/>
        <c:numFmt formatCode="General" sourceLinked="1"/>
        <c:majorTickMark val="out"/>
        <c:minorTickMark val="none"/>
        <c:tickLblPos val="nextTo"/>
        <c:txPr>
          <a:bodyPr/>
          <a:lstStyle/>
          <a:p>
            <a:pPr>
              <a:defRPr lang="ja-JP"/>
            </a:pPr>
            <a:endParaRPr lang="en-US"/>
          </a:p>
        </c:txPr>
        <c:crossAx val="46798336"/>
        <c:crosses val="autoZero"/>
        <c:auto val="1"/>
        <c:lblAlgn val="ctr"/>
        <c:lblOffset val="100"/>
        <c:noMultiLvlLbl val="0"/>
      </c:catAx>
      <c:valAx>
        <c:axId val="46798336"/>
        <c:scaling>
          <c:orientation val="minMax"/>
        </c:scaling>
        <c:delete val="0"/>
        <c:axPos val="l"/>
        <c:majorGridlines/>
        <c:numFmt formatCode="General" sourceLinked="1"/>
        <c:majorTickMark val="out"/>
        <c:minorTickMark val="none"/>
        <c:tickLblPos val="nextTo"/>
        <c:txPr>
          <a:bodyPr/>
          <a:lstStyle/>
          <a:p>
            <a:pPr>
              <a:defRPr lang="ja-JP"/>
            </a:pPr>
            <a:endParaRPr lang="en-US"/>
          </a:p>
        </c:txPr>
        <c:crossAx val="46796800"/>
        <c:crosses val="autoZero"/>
        <c:crossBetween val="between"/>
      </c:valAx>
    </c:plotArea>
    <c:legend>
      <c:legendPos val="r"/>
      <c:overlay val="0"/>
      <c:txPr>
        <a:bodyPr/>
        <a:lstStyle/>
        <a:p>
          <a:pPr>
            <a:defRPr lang="ja-JP"/>
          </a:pPr>
          <a:endParaRPr lang="en-US"/>
        </a:p>
      </c:txPr>
    </c:legend>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'E8b. Agricultural productivity'!$A$9</c:f>
              <c:strCache>
                <c:ptCount val="1"/>
                <c:pt idx="0">
                  <c:v>Productivity (t/ha)</c:v>
                </c:pt>
              </c:strCache>
            </c:strRef>
          </c:tx>
          <c:invertIfNegative val="0"/>
          <c:cat>
            <c:numRef>
              <c:f>'E8b. Agricultural productivity'!$B$4:$E$4</c:f>
              <c:numCache>
                <c:formatCode>General</c:formatCode>
                <c:ptCount val="4"/>
                <c:pt idx="0">
                  <c:v>2009</c:v>
                </c:pt>
                <c:pt idx="1">
                  <c:v>2010</c:v>
                </c:pt>
                <c:pt idx="2">
                  <c:v>2011</c:v>
                </c:pt>
                <c:pt idx="3">
                  <c:v>2012</c:v>
                </c:pt>
              </c:numCache>
            </c:numRef>
          </c:cat>
          <c:val>
            <c:numRef>
              <c:f>'E8b. Agricultural productivity'!$B$9:$E$9</c:f>
              <c:numCache>
                <c:formatCode>General</c:formatCode>
                <c:ptCount val="4"/>
                <c:pt idx="0">
                  <c:v>29.094146712331327</c:v>
                </c:pt>
                <c:pt idx="1">
                  <c:v>27.699977440729448</c:v>
                </c:pt>
                <c:pt idx="2">
                  <c:v>16.289834245581407</c:v>
                </c:pt>
                <c:pt idx="3">
                  <c:v>11.607768721449048</c:v>
                </c:pt>
              </c:numCache>
            </c:numRef>
          </c:val>
        </c:ser>
        <c:ser>
          <c:idx val="1"/>
          <c:order val="1"/>
          <c:tx>
            <c:strRef>
              <c:f>'E8b. Agricultural productivity'!$A$11</c:f>
              <c:strCache>
                <c:ptCount val="1"/>
                <c:pt idx="0">
                  <c:v>Value added ($/t)</c:v>
                </c:pt>
              </c:strCache>
            </c:strRef>
          </c:tx>
          <c:invertIfNegative val="0"/>
          <c:cat>
            <c:numRef>
              <c:f>'E8b. Agricultural productivity'!$B$4:$E$4</c:f>
              <c:numCache>
                <c:formatCode>General</c:formatCode>
                <c:ptCount val="4"/>
                <c:pt idx="0">
                  <c:v>2009</c:v>
                </c:pt>
                <c:pt idx="1">
                  <c:v>2010</c:v>
                </c:pt>
                <c:pt idx="2">
                  <c:v>2011</c:v>
                </c:pt>
                <c:pt idx="3">
                  <c:v>2012</c:v>
                </c:pt>
              </c:numCache>
            </c:numRef>
          </c:cat>
          <c:val>
            <c:numRef>
              <c:f>'E8b. Agricultural productivity'!$B$11:$E$11</c:f>
              <c:numCache>
                <c:formatCode>General</c:formatCode>
                <c:ptCount val="4"/>
                <c:pt idx="0">
                  <c:v>543.1068642614315</c:v>
                </c:pt>
                <c:pt idx="1">
                  <c:v>515.04782663477192</c:v>
                </c:pt>
                <c:pt idx="2">
                  <c:v>595.75825957510108</c:v>
                </c:pt>
                <c:pt idx="3">
                  <c:v>926.94241088742638</c:v>
                </c:pt>
              </c:numCache>
            </c:numRef>
          </c:val>
        </c:ser>
        <c:dLbls>
          <c:showLegendKey val="0"/>
          <c:showVal val="0"/>
          <c:showCatName val="0"/>
          <c:showSerName val="0"/>
          <c:showPercent val="0"/>
          <c:showBubbleSize val="0"/>
        </c:dLbls>
        <c:gapWidth val="150"/>
        <c:axId val="46811392"/>
        <c:axId val="46813184"/>
      </c:barChart>
      <c:catAx>
        <c:axId val="46811392"/>
        <c:scaling>
          <c:orientation val="minMax"/>
        </c:scaling>
        <c:delete val="0"/>
        <c:axPos val="b"/>
        <c:numFmt formatCode="General" sourceLinked="1"/>
        <c:majorTickMark val="out"/>
        <c:minorTickMark val="none"/>
        <c:tickLblPos val="nextTo"/>
        <c:txPr>
          <a:bodyPr/>
          <a:lstStyle/>
          <a:p>
            <a:pPr>
              <a:defRPr lang="ja-JP"/>
            </a:pPr>
            <a:endParaRPr lang="en-US"/>
          </a:p>
        </c:txPr>
        <c:crossAx val="46813184"/>
        <c:crosses val="autoZero"/>
        <c:auto val="1"/>
        <c:lblAlgn val="ctr"/>
        <c:lblOffset val="100"/>
        <c:noMultiLvlLbl val="0"/>
      </c:catAx>
      <c:valAx>
        <c:axId val="46813184"/>
        <c:scaling>
          <c:orientation val="minMax"/>
        </c:scaling>
        <c:delete val="0"/>
        <c:axPos val="l"/>
        <c:majorGridlines/>
        <c:numFmt formatCode="General" sourceLinked="1"/>
        <c:majorTickMark val="out"/>
        <c:minorTickMark val="none"/>
        <c:tickLblPos val="nextTo"/>
        <c:txPr>
          <a:bodyPr/>
          <a:lstStyle/>
          <a:p>
            <a:pPr>
              <a:defRPr lang="ja-JP"/>
            </a:pPr>
            <a:endParaRPr lang="en-US"/>
          </a:p>
        </c:txPr>
        <c:crossAx val="46811392"/>
        <c:crosses val="autoZero"/>
        <c:crossBetween val="between"/>
      </c:valAx>
    </c:plotArea>
    <c:legend>
      <c:legendPos val="r"/>
      <c:overlay val="0"/>
      <c:txPr>
        <a:bodyPr/>
        <a:lstStyle/>
        <a:p>
          <a:pPr>
            <a:defRPr lang="ja-JP"/>
          </a:pPr>
          <a:endParaRPr lang="en-US"/>
        </a:p>
      </c:txPr>
    </c:legend>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lang="ja-JP"/>
          </a:pPr>
          <a:endParaRPr lang="en-US"/>
        </a:p>
      </c:txPr>
    </c:title>
    <c:autoTitleDeleted val="0"/>
    <c:plotArea>
      <c:layout/>
      <c:barChart>
        <c:barDir val="col"/>
        <c:grouping val="clustered"/>
        <c:varyColors val="0"/>
        <c:ser>
          <c:idx val="0"/>
          <c:order val="0"/>
          <c:tx>
            <c:strRef>
              <c:f>'E8c. Irrigated land'!$A$5</c:f>
              <c:strCache>
                <c:ptCount val="1"/>
                <c:pt idx="0">
                  <c:v>Area (%) with modern irrigation systems</c:v>
                </c:pt>
              </c:strCache>
            </c:strRef>
          </c:tx>
          <c:invertIfNegative val="0"/>
          <c:cat>
            <c:numRef>
              <c:f>'E8c. Irrigated land'!$B$4:$C$4</c:f>
              <c:numCache>
                <c:formatCode>General</c:formatCode>
                <c:ptCount val="2"/>
                <c:pt idx="0">
                  <c:v>1999</c:v>
                </c:pt>
                <c:pt idx="1">
                  <c:v>2011</c:v>
                </c:pt>
              </c:numCache>
            </c:numRef>
          </c:cat>
          <c:val>
            <c:numRef>
              <c:f>'E8c. Irrigated land'!$B$5:$C$5</c:f>
              <c:numCache>
                <c:formatCode>0%</c:formatCode>
                <c:ptCount val="2"/>
                <c:pt idx="0">
                  <c:v>0.32</c:v>
                </c:pt>
                <c:pt idx="1">
                  <c:v>0.91</c:v>
                </c:pt>
              </c:numCache>
            </c:numRef>
          </c:val>
        </c:ser>
        <c:dLbls>
          <c:showLegendKey val="0"/>
          <c:showVal val="0"/>
          <c:showCatName val="0"/>
          <c:showSerName val="0"/>
          <c:showPercent val="0"/>
          <c:showBubbleSize val="0"/>
        </c:dLbls>
        <c:gapWidth val="150"/>
        <c:axId val="46878720"/>
        <c:axId val="46880256"/>
      </c:barChart>
      <c:catAx>
        <c:axId val="46878720"/>
        <c:scaling>
          <c:orientation val="minMax"/>
        </c:scaling>
        <c:delete val="0"/>
        <c:axPos val="b"/>
        <c:numFmt formatCode="General" sourceLinked="1"/>
        <c:majorTickMark val="out"/>
        <c:minorTickMark val="none"/>
        <c:tickLblPos val="nextTo"/>
        <c:txPr>
          <a:bodyPr/>
          <a:lstStyle/>
          <a:p>
            <a:pPr>
              <a:defRPr lang="ja-JP"/>
            </a:pPr>
            <a:endParaRPr lang="en-US"/>
          </a:p>
        </c:txPr>
        <c:crossAx val="46880256"/>
        <c:crosses val="autoZero"/>
        <c:auto val="1"/>
        <c:lblAlgn val="ctr"/>
        <c:lblOffset val="100"/>
        <c:noMultiLvlLbl val="0"/>
      </c:catAx>
      <c:valAx>
        <c:axId val="46880256"/>
        <c:scaling>
          <c:orientation val="minMax"/>
        </c:scaling>
        <c:delete val="0"/>
        <c:axPos val="l"/>
        <c:majorGridlines/>
        <c:numFmt formatCode="0%" sourceLinked="1"/>
        <c:majorTickMark val="out"/>
        <c:minorTickMark val="none"/>
        <c:tickLblPos val="nextTo"/>
        <c:txPr>
          <a:bodyPr/>
          <a:lstStyle/>
          <a:p>
            <a:pPr>
              <a:defRPr lang="ja-JP"/>
            </a:pPr>
            <a:endParaRPr lang="en-US"/>
          </a:p>
        </c:txPr>
        <c:crossAx val="46878720"/>
        <c:crosses val="autoZero"/>
        <c:crossBetween val="between"/>
      </c:valAx>
    </c:plotArea>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lang="ja-JP"/>
          </a:pPr>
          <a:endParaRPr lang="en-US"/>
        </a:p>
      </c:txPr>
    </c:title>
    <c:autoTitleDeleted val="0"/>
    <c:plotArea>
      <c:layout/>
      <c:lineChart>
        <c:grouping val="standard"/>
        <c:varyColors val="0"/>
        <c:ser>
          <c:idx val="0"/>
          <c:order val="0"/>
          <c:tx>
            <c:strRef>
              <c:f>'E8d. Organic farming'!$A$5</c:f>
              <c:strCache>
                <c:ptCount val="1"/>
                <c:pt idx="0">
                  <c:v>Area (ha) of organic production</c:v>
                </c:pt>
              </c:strCache>
            </c:strRef>
          </c:tx>
          <c:cat>
            <c:numRef>
              <c:f>'E8d. Organic farming'!$B$4:$H$4</c:f>
              <c:numCache>
                <c:formatCode>General</c:formatCode>
                <c:ptCount val="7"/>
                <c:pt idx="0">
                  <c:v>2007</c:v>
                </c:pt>
                <c:pt idx="1">
                  <c:v>2008</c:v>
                </c:pt>
                <c:pt idx="2">
                  <c:v>2009</c:v>
                </c:pt>
                <c:pt idx="3">
                  <c:v>2010</c:v>
                </c:pt>
                <c:pt idx="4">
                  <c:v>2011</c:v>
                </c:pt>
                <c:pt idx="5">
                  <c:v>2012</c:v>
                </c:pt>
                <c:pt idx="6">
                  <c:v>2013</c:v>
                </c:pt>
              </c:numCache>
            </c:numRef>
          </c:cat>
          <c:val>
            <c:numRef>
              <c:f>'E8d. Organic farming'!$B$5:$H$5</c:f>
              <c:numCache>
                <c:formatCode>General</c:formatCode>
                <c:ptCount val="7"/>
                <c:pt idx="0">
                  <c:v>218</c:v>
                </c:pt>
                <c:pt idx="1">
                  <c:v>233</c:v>
                </c:pt>
                <c:pt idx="2">
                  <c:v>236</c:v>
                </c:pt>
                <c:pt idx="3">
                  <c:v>277</c:v>
                </c:pt>
                <c:pt idx="4">
                  <c:v>319</c:v>
                </c:pt>
                <c:pt idx="5">
                  <c:v>980</c:v>
                </c:pt>
                <c:pt idx="6">
                  <c:v>3920</c:v>
                </c:pt>
              </c:numCache>
            </c:numRef>
          </c:val>
          <c:smooth val="0"/>
        </c:ser>
        <c:dLbls>
          <c:showLegendKey val="0"/>
          <c:showVal val="0"/>
          <c:showCatName val="0"/>
          <c:showSerName val="0"/>
          <c:showPercent val="0"/>
          <c:showBubbleSize val="0"/>
        </c:dLbls>
        <c:marker val="1"/>
        <c:smooth val="0"/>
        <c:axId val="46924928"/>
        <c:axId val="46926464"/>
      </c:lineChart>
      <c:catAx>
        <c:axId val="46924928"/>
        <c:scaling>
          <c:orientation val="minMax"/>
        </c:scaling>
        <c:delete val="0"/>
        <c:axPos val="b"/>
        <c:numFmt formatCode="General" sourceLinked="1"/>
        <c:majorTickMark val="out"/>
        <c:minorTickMark val="none"/>
        <c:tickLblPos val="nextTo"/>
        <c:txPr>
          <a:bodyPr/>
          <a:lstStyle/>
          <a:p>
            <a:pPr>
              <a:defRPr lang="ja-JP"/>
            </a:pPr>
            <a:endParaRPr lang="en-US"/>
          </a:p>
        </c:txPr>
        <c:crossAx val="46926464"/>
        <c:crosses val="autoZero"/>
        <c:auto val="1"/>
        <c:lblAlgn val="ctr"/>
        <c:lblOffset val="100"/>
        <c:noMultiLvlLbl val="0"/>
      </c:catAx>
      <c:valAx>
        <c:axId val="46926464"/>
        <c:scaling>
          <c:orientation val="minMax"/>
        </c:scaling>
        <c:delete val="0"/>
        <c:axPos val="l"/>
        <c:majorGridlines/>
        <c:numFmt formatCode="General" sourceLinked="1"/>
        <c:majorTickMark val="out"/>
        <c:minorTickMark val="none"/>
        <c:tickLblPos val="nextTo"/>
        <c:txPr>
          <a:bodyPr/>
          <a:lstStyle/>
          <a:p>
            <a:pPr>
              <a:defRPr lang="ja-JP"/>
            </a:pPr>
            <a:endParaRPr lang="en-US"/>
          </a:p>
        </c:txPr>
        <c:crossAx val="46924928"/>
        <c:crosses val="autoZero"/>
        <c:crossBetween val="between"/>
      </c:valAx>
    </c:plotArea>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lang="ja-JP"/>
          </a:pPr>
          <a:endParaRPr lang="en-US"/>
        </a:p>
      </c:txPr>
    </c:title>
    <c:autoTitleDeleted val="0"/>
    <c:plotArea>
      <c:layout/>
      <c:lineChart>
        <c:grouping val="standard"/>
        <c:varyColors val="0"/>
        <c:ser>
          <c:idx val="1"/>
          <c:order val="0"/>
          <c:tx>
            <c:strRef>
              <c:f>'E9a. Fish catch'!$A$5</c:f>
              <c:strCache>
                <c:ptCount val="1"/>
                <c:pt idx="0">
                  <c:v>Estimated total fish catches (tonnes)</c:v>
                </c:pt>
              </c:strCache>
            </c:strRef>
          </c:tx>
          <c:marker>
            <c:symbol val="none"/>
          </c:marker>
          <c:cat>
            <c:numRef>
              <c:f>'E9a. Fish catch'!$B$4:$AA$4</c:f>
              <c:numCache>
                <c:formatCode>General</c:formatCode>
                <c:ptCount val="26"/>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numCache>
            </c:numRef>
          </c:cat>
          <c:val>
            <c:numRef>
              <c:f>'E9a. Fish catch'!$B$5:$AA$5</c:f>
              <c:numCache>
                <c:formatCode>#,##0</c:formatCode>
                <c:ptCount val="26"/>
                <c:pt idx="0">
                  <c:v>85248</c:v>
                </c:pt>
                <c:pt idx="1">
                  <c:v>89500</c:v>
                </c:pt>
                <c:pt idx="2">
                  <c:v>91160</c:v>
                </c:pt>
                <c:pt idx="3">
                  <c:v>95129</c:v>
                </c:pt>
                <c:pt idx="4">
                  <c:v>92300</c:v>
                </c:pt>
                <c:pt idx="5">
                  <c:v>95000</c:v>
                </c:pt>
                <c:pt idx="6">
                  <c:v>99600</c:v>
                </c:pt>
                <c:pt idx="7">
                  <c:v>108600</c:v>
                </c:pt>
                <c:pt idx="8">
                  <c:v>105884</c:v>
                </c:pt>
                <c:pt idx="9">
                  <c:v>107000</c:v>
                </c:pt>
                <c:pt idx="10">
                  <c:v>114358</c:v>
                </c:pt>
                <c:pt idx="11">
                  <c:v>114739</c:v>
                </c:pt>
                <c:pt idx="12">
                  <c:v>117608</c:v>
                </c:pt>
                <c:pt idx="13">
                  <c:v>105456</c:v>
                </c:pt>
                <c:pt idx="14">
                  <c:v>112561</c:v>
                </c:pt>
                <c:pt idx="15">
                  <c:v>97574</c:v>
                </c:pt>
                <c:pt idx="16">
                  <c:v>95150</c:v>
                </c:pt>
                <c:pt idx="17">
                  <c:v>90000</c:v>
                </c:pt>
                <c:pt idx="18">
                  <c:v>86734</c:v>
                </c:pt>
                <c:pt idx="19">
                  <c:v>100402</c:v>
                </c:pt>
                <c:pt idx="20">
                  <c:v>96453</c:v>
                </c:pt>
                <c:pt idx="21">
                  <c:v>74076</c:v>
                </c:pt>
                <c:pt idx="22">
                  <c:v>77705</c:v>
                </c:pt>
                <c:pt idx="23">
                  <c:v>79610</c:v>
                </c:pt>
                <c:pt idx="24">
                  <c:v>75147</c:v>
                </c:pt>
                <c:pt idx="25">
                  <c:v>72728</c:v>
                </c:pt>
              </c:numCache>
            </c:numRef>
          </c:val>
          <c:smooth val="0"/>
        </c:ser>
        <c:dLbls>
          <c:showLegendKey val="0"/>
          <c:showVal val="0"/>
          <c:showCatName val="0"/>
          <c:showSerName val="0"/>
          <c:showPercent val="0"/>
          <c:showBubbleSize val="0"/>
        </c:dLbls>
        <c:marker val="1"/>
        <c:smooth val="0"/>
        <c:axId val="46971520"/>
        <c:axId val="46977408"/>
      </c:lineChart>
      <c:catAx>
        <c:axId val="46971520"/>
        <c:scaling>
          <c:orientation val="minMax"/>
        </c:scaling>
        <c:delete val="0"/>
        <c:axPos val="b"/>
        <c:numFmt formatCode="General" sourceLinked="1"/>
        <c:majorTickMark val="out"/>
        <c:minorTickMark val="none"/>
        <c:tickLblPos val="nextTo"/>
        <c:txPr>
          <a:bodyPr/>
          <a:lstStyle/>
          <a:p>
            <a:pPr>
              <a:defRPr lang="ja-JP"/>
            </a:pPr>
            <a:endParaRPr lang="en-US"/>
          </a:p>
        </c:txPr>
        <c:crossAx val="46977408"/>
        <c:crosses val="autoZero"/>
        <c:auto val="1"/>
        <c:lblAlgn val="ctr"/>
        <c:lblOffset val="100"/>
        <c:noMultiLvlLbl val="0"/>
      </c:catAx>
      <c:valAx>
        <c:axId val="46977408"/>
        <c:scaling>
          <c:orientation val="minMax"/>
          <c:min val="60000"/>
        </c:scaling>
        <c:delete val="0"/>
        <c:axPos val="l"/>
        <c:majorGridlines/>
        <c:numFmt formatCode="#,##0" sourceLinked="1"/>
        <c:majorTickMark val="out"/>
        <c:minorTickMark val="none"/>
        <c:tickLblPos val="nextTo"/>
        <c:txPr>
          <a:bodyPr/>
          <a:lstStyle/>
          <a:p>
            <a:pPr>
              <a:defRPr lang="ja-JP"/>
            </a:pPr>
            <a:endParaRPr lang="en-US"/>
          </a:p>
        </c:txPr>
        <c:crossAx val="46971520"/>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lang="ja-JP"/>
          </a:pPr>
          <a:endParaRPr lang="en-US"/>
        </a:p>
      </c:txPr>
    </c:title>
    <c:autoTitleDeleted val="0"/>
    <c:plotArea>
      <c:layout/>
      <c:lineChart>
        <c:grouping val="standard"/>
        <c:varyColors val="0"/>
        <c:ser>
          <c:idx val="0"/>
          <c:order val="0"/>
          <c:tx>
            <c:strRef>
              <c:f>'E2a. UAE GHG emissions'!$A$18</c:f>
              <c:strCache>
                <c:ptCount val="1"/>
                <c:pt idx="0">
                  <c:v>CO2-e (t) per capita</c:v>
                </c:pt>
              </c:strCache>
            </c:strRef>
          </c:tx>
          <c:marker>
            <c:symbol val="none"/>
          </c:marker>
          <c:cat>
            <c:numRef>
              <c:f>'E2a. UAE GHG emissions'!$B$5:$E$5</c:f>
              <c:numCache>
                <c:formatCode>General</c:formatCode>
                <c:ptCount val="4"/>
                <c:pt idx="0">
                  <c:v>1994</c:v>
                </c:pt>
                <c:pt idx="1">
                  <c:v>2000</c:v>
                </c:pt>
                <c:pt idx="2">
                  <c:v>2005</c:v>
                </c:pt>
                <c:pt idx="3">
                  <c:v>2012</c:v>
                </c:pt>
              </c:numCache>
            </c:numRef>
          </c:cat>
          <c:val>
            <c:numRef>
              <c:f>'E2a. UAE GHG emissions'!$B$18:$E$18</c:f>
              <c:numCache>
                <c:formatCode>General</c:formatCode>
                <c:ptCount val="4"/>
                <c:pt idx="0">
                  <c:v>33.347086833868019</c:v>
                </c:pt>
                <c:pt idx="1">
                  <c:v>39.613699926512183</c:v>
                </c:pt>
                <c:pt idx="2">
                  <c:v>38.837923363951212</c:v>
                </c:pt>
                <c:pt idx="3">
                  <c:v>18.810076549719298</c:v>
                </c:pt>
              </c:numCache>
            </c:numRef>
          </c:val>
          <c:smooth val="0"/>
        </c:ser>
        <c:dLbls>
          <c:showLegendKey val="0"/>
          <c:showVal val="0"/>
          <c:showCatName val="0"/>
          <c:showSerName val="0"/>
          <c:showPercent val="0"/>
          <c:showBubbleSize val="0"/>
        </c:dLbls>
        <c:marker val="1"/>
        <c:smooth val="0"/>
        <c:axId val="99417088"/>
        <c:axId val="99419264"/>
      </c:lineChart>
      <c:catAx>
        <c:axId val="99417088"/>
        <c:scaling>
          <c:orientation val="minMax"/>
        </c:scaling>
        <c:delete val="0"/>
        <c:axPos val="b"/>
        <c:numFmt formatCode="General" sourceLinked="1"/>
        <c:majorTickMark val="out"/>
        <c:minorTickMark val="none"/>
        <c:tickLblPos val="nextTo"/>
        <c:txPr>
          <a:bodyPr/>
          <a:lstStyle/>
          <a:p>
            <a:pPr>
              <a:defRPr lang="ja-JP"/>
            </a:pPr>
            <a:endParaRPr lang="en-US"/>
          </a:p>
        </c:txPr>
        <c:crossAx val="99419264"/>
        <c:crosses val="autoZero"/>
        <c:auto val="1"/>
        <c:lblAlgn val="ctr"/>
        <c:lblOffset val="100"/>
        <c:noMultiLvlLbl val="0"/>
      </c:catAx>
      <c:valAx>
        <c:axId val="99419264"/>
        <c:scaling>
          <c:orientation val="minMax"/>
        </c:scaling>
        <c:delete val="0"/>
        <c:axPos val="l"/>
        <c:majorGridlines/>
        <c:numFmt formatCode="General" sourceLinked="1"/>
        <c:majorTickMark val="out"/>
        <c:minorTickMark val="none"/>
        <c:tickLblPos val="nextTo"/>
        <c:txPr>
          <a:bodyPr/>
          <a:lstStyle/>
          <a:p>
            <a:pPr>
              <a:defRPr lang="ja-JP"/>
            </a:pPr>
            <a:endParaRPr lang="en-US"/>
          </a:p>
        </c:txPr>
        <c:crossAx val="99417088"/>
        <c:crosses val="autoZero"/>
        <c:crossBetween val="between"/>
      </c:valAx>
    </c:plotArea>
    <c:plotVisOnly val="1"/>
    <c:dispBlanksAs val="gap"/>
    <c:showDLblsOverMax val="0"/>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lang="ja-JP"/>
          </a:pPr>
          <a:endParaRPr lang="en-US"/>
        </a:p>
      </c:txPr>
    </c:title>
    <c:autoTitleDeleted val="0"/>
    <c:plotArea>
      <c:layout/>
      <c:barChart>
        <c:barDir val="col"/>
        <c:grouping val="clustered"/>
        <c:varyColors val="0"/>
        <c:ser>
          <c:idx val="0"/>
          <c:order val="0"/>
          <c:tx>
            <c:strRef>
              <c:f>'E9b. Fingerlings'!$A$5</c:f>
              <c:strCache>
                <c:ptCount val="1"/>
                <c:pt idx="0">
                  <c:v>Number of fingerlings</c:v>
                </c:pt>
              </c:strCache>
            </c:strRef>
          </c:tx>
          <c:invertIfNegative val="0"/>
          <c:cat>
            <c:numRef>
              <c:f>'E9b. Fingerlings'!$B$4:$F$4</c:f>
              <c:numCache>
                <c:formatCode>General</c:formatCode>
                <c:ptCount val="5"/>
                <c:pt idx="0">
                  <c:v>2009</c:v>
                </c:pt>
                <c:pt idx="1">
                  <c:v>2010</c:v>
                </c:pt>
                <c:pt idx="2">
                  <c:v>2011</c:v>
                </c:pt>
                <c:pt idx="3">
                  <c:v>2012</c:v>
                </c:pt>
                <c:pt idx="4">
                  <c:v>2013</c:v>
                </c:pt>
              </c:numCache>
            </c:numRef>
          </c:cat>
          <c:val>
            <c:numRef>
              <c:f>'E9b. Fingerlings'!$B$5:$F$5</c:f>
              <c:numCache>
                <c:formatCode>General</c:formatCode>
                <c:ptCount val="5"/>
                <c:pt idx="0">
                  <c:v>124300</c:v>
                </c:pt>
                <c:pt idx="1">
                  <c:v>130000</c:v>
                </c:pt>
                <c:pt idx="2">
                  <c:v>140000</c:v>
                </c:pt>
                <c:pt idx="3">
                  <c:v>331256</c:v>
                </c:pt>
                <c:pt idx="4">
                  <c:v>301634</c:v>
                </c:pt>
              </c:numCache>
            </c:numRef>
          </c:val>
        </c:ser>
        <c:dLbls>
          <c:showLegendKey val="0"/>
          <c:showVal val="0"/>
          <c:showCatName val="0"/>
          <c:showSerName val="0"/>
          <c:showPercent val="0"/>
          <c:showBubbleSize val="0"/>
        </c:dLbls>
        <c:gapWidth val="150"/>
        <c:axId val="47002368"/>
        <c:axId val="47003904"/>
      </c:barChart>
      <c:catAx>
        <c:axId val="47002368"/>
        <c:scaling>
          <c:orientation val="minMax"/>
        </c:scaling>
        <c:delete val="0"/>
        <c:axPos val="b"/>
        <c:numFmt formatCode="General" sourceLinked="1"/>
        <c:majorTickMark val="out"/>
        <c:minorTickMark val="none"/>
        <c:tickLblPos val="nextTo"/>
        <c:txPr>
          <a:bodyPr/>
          <a:lstStyle/>
          <a:p>
            <a:pPr>
              <a:defRPr lang="ja-JP"/>
            </a:pPr>
            <a:endParaRPr lang="en-US"/>
          </a:p>
        </c:txPr>
        <c:crossAx val="47003904"/>
        <c:crosses val="autoZero"/>
        <c:auto val="1"/>
        <c:lblAlgn val="ctr"/>
        <c:lblOffset val="100"/>
        <c:noMultiLvlLbl val="0"/>
      </c:catAx>
      <c:valAx>
        <c:axId val="47003904"/>
        <c:scaling>
          <c:orientation val="minMax"/>
        </c:scaling>
        <c:delete val="0"/>
        <c:axPos val="l"/>
        <c:majorGridlines/>
        <c:numFmt formatCode="General" sourceLinked="1"/>
        <c:majorTickMark val="out"/>
        <c:minorTickMark val="none"/>
        <c:tickLblPos val="nextTo"/>
        <c:txPr>
          <a:bodyPr/>
          <a:lstStyle/>
          <a:p>
            <a:pPr>
              <a:defRPr lang="ja-JP"/>
            </a:pPr>
            <a:endParaRPr lang="en-US"/>
          </a:p>
        </c:txPr>
        <c:crossAx val="47002368"/>
        <c:crosses val="autoZero"/>
        <c:crossBetween val="between"/>
      </c:valAx>
    </c:plotArea>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lang="ja-JP"/>
          </a:pPr>
          <a:endParaRPr lang="en-US"/>
        </a:p>
      </c:txPr>
    </c:title>
    <c:autoTitleDeleted val="0"/>
    <c:plotArea>
      <c:layout/>
      <c:barChart>
        <c:barDir val="col"/>
        <c:grouping val="clustered"/>
        <c:varyColors val="0"/>
        <c:ser>
          <c:idx val="0"/>
          <c:order val="0"/>
          <c:tx>
            <c:strRef>
              <c:f>'E9c. Coral reefs'!$A$5</c:f>
              <c:strCache>
                <c:ptCount val="1"/>
                <c:pt idx="0">
                  <c:v>Number of colonies</c:v>
                </c:pt>
              </c:strCache>
            </c:strRef>
          </c:tx>
          <c:invertIfNegative val="0"/>
          <c:cat>
            <c:numRef>
              <c:f>'E9c. Coral reefs'!$B$4:$D$4</c:f>
              <c:numCache>
                <c:formatCode>General</c:formatCode>
                <c:ptCount val="3"/>
                <c:pt idx="0">
                  <c:v>2011</c:v>
                </c:pt>
                <c:pt idx="1">
                  <c:v>2012</c:v>
                </c:pt>
                <c:pt idx="2">
                  <c:v>2013</c:v>
                </c:pt>
              </c:numCache>
            </c:numRef>
          </c:cat>
          <c:val>
            <c:numRef>
              <c:f>'E9c. Coral reefs'!$B$5:$D$5</c:f>
              <c:numCache>
                <c:formatCode>General</c:formatCode>
                <c:ptCount val="3"/>
                <c:pt idx="0">
                  <c:v>800</c:v>
                </c:pt>
                <c:pt idx="1">
                  <c:v>2000</c:v>
                </c:pt>
                <c:pt idx="2">
                  <c:v>3600</c:v>
                </c:pt>
              </c:numCache>
            </c:numRef>
          </c:val>
        </c:ser>
        <c:dLbls>
          <c:showLegendKey val="0"/>
          <c:showVal val="0"/>
          <c:showCatName val="0"/>
          <c:showSerName val="0"/>
          <c:showPercent val="0"/>
          <c:showBubbleSize val="0"/>
        </c:dLbls>
        <c:gapWidth val="150"/>
        <c:axId val="47048960"/>
        <c:axId val="47075328"/>
      </c:barChart>
      <c:catAx>
        <c:axId val="47048960"/>
        <c:scaling>
          <c:orientation val="minMax"/>
        </c:scaling>
        <c:delete val="0"/>
        <c:axPos val="b"/>
        <c:numFmt formatCode="General" sourceLinked="1"/>
        <c:majorTickMark val="out"/>
        <c:minorTickMark val="none"/>
        <c:tickLblPos val="nextTo"/>
        <c:txPr>
          <a:bodyPr/>
          <a:lstStyle/>
          <a:p>
            <a:pPr>
              <a:defRPr lang="ja-JP"/>
            </a:pPr>
            <a:endParaRPr lang="en-US"/>
          </a:p>
        </c:txPr>
        <c:crossAx val="47075328"/>
        <c:crosses val="autoZero"/>
        <c:auto val="1"/>
        <c:lblAlgn val="ctr"/>
        <c:lblOffset val="100"/>
        <c:noMultiLvlLbl val="0"/>
      </c:catAx>
      <c:valAx>
        <c:axId val="47075328"/>
        <c:scaling>
          <c:orientation val="minMax"/>
        </c:scaling>
        <c:delete val="0"/>
        <c:axPos val="l"/>
        <c:majorGridlines/>
        <c:numFmt formatCode="General" sourceLinked="1"/>
        <c:majorTickMark val="out"/>
        <c:minorTickMark val="none"/>
        <c:tickLblPos val="nextTo"/>
        <c:txPr>
          <a:bodyPr/>
          <a:lstStyle/>
          <a:p>
            <a:pPr>
              <a:defRPr lang="ja-JP"/>
            </a:pPr>
            <a:endParaRPr lang="en-US"/>
          </a:p>
        </c:txPr>
        <c:crossAx val="47048960"/>
        <c:crosses val="autoZero"/>
        <c:crossBetween val="between"/>
      </c:valAx>
    </c:plotArea>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lang="ja-JP"/>
          </a:pPr>
          <a:endParaRPr lang="en-US"/>
        </a:p>
      </c:txPr>
    </c:title>
    <c:autoTitleDeleted val="0"/>
    <c:plotArea>
      <c:layout/>
      <c:barChart>
        <c:barDir val="col"/>
        <c:grouping val="clustered"/>
        <c:varyColors val="0"/>
        <c:ser>
          <c:idx val="0"/>
          <c:order val="0"/>
          <c:tx>
            <c:strRef>
              <c:f>'E9d. Crimean trees'!$A$5</c:f>
              <c:strCache>
                <c:ptCount val="1"/>
                <c:pt idx="0">
                  <c:v>Number of trees planted</c:v>
                </c:pt>
              </c:strCache>
            </c:strRef>
          </c:tx>
          <c:invertIfNegative val="0"/>
          <c:cat>
            <c:numRef>
              <c:f>'E9d. Crimean trees'!$B$4:$E$4</c:f>
              <c:numCache>
                <c:formatCode>General</c:formatCode>
                <c:ptCount val="4"/>
                <c:pt idx="0">
                  <c:v>2009</c:v>
                </c:pt>
                <c:pt idx="1">
                  <c:v>2010</c:v>
                </c:pt>
                <c:pt idx="2">
                  <c:v>2011</c:v>
                </c:pt>
                <c:pt idx="3">
                  <c:v>2012</c:v>
                </c:pt>
              </c:numCache>
            </c:numRef>
          </c:cat>
          <c:val>
            <c:numRef>
              <c:f>'E9d. Crimean trees'!$B$5:$E$5</c:f>
              <c:numCache>
                <c:formatCode>General</c:formatCode>
                <c:ptCount val="4"/>
                <c:pt idx="0">
                  <c:v>3500</c:v>
                </c:pt>
                <c:pt idx="1">
                  <c:v>4000</c:v>
                </c:pt>
                <c:pt idx="2">
                  <c:v>10000</c:v>
                </c:pt>
                <c:pt idx="3">
                  <c:v>15000</c:v>
                </c:pt>
              </c:numCache>
            </c:numRef>
          </c:val>
        </c:ser>
        <c:dLbls>
          <c:showLegendKey val="0"/>
          <c:showVal val="0"/>
          <c:showCatName val="0"/>
          <c:showSerName val="0"/>
          <c:showPercent val="0"/>
          <c:showBubbleSize val="0"/>
        </c:dLbls>
        <c:gapWidth val="150"/>
        <c:axId val="47099904"/>
        <c:axId val="47101440"/>
      </c:barChart>
      <c:catAx>
        <c:axId val="47099904"/>
        <c:scaling>
          <c:orientation val="minMax"/>
        </c:scaling>
        <c:delete val="0"/>
        <c:axPos val="b"/>
        <c:numFmt formatCode="General" sourceLinked="1"/>
        <c:majorTickMark val="out"/>
        <c:minorTickMark val="none"/>
        <c:tickLblPos val="nextTo"/>
        <c:txPr>
          <a:bodyPr/>
          <a:lstStyle/>
          <a:p>
            <a:pPr>
              <a:defRPr lang="ja-JP"/>
            </a:pPr>
            <a:endParaRPr lang="en-US"/>
          </a:p>
        </c:txPr>
        <c:crossAx val="47101440"/>
        <c:crosses val="autoZero"/>
        <c:auto val="1"/>
        <c:lblAlgn val="ctr"/>
        <c:lblOffset val="100"/>
        <c:noMultiLvlLbl val="0"/>
      </c:catAx>
      <c:valAx>
        <c:axId val="47101440"/>
        <c:scaling>
          <c:orientation val="minMax"/>
        </c:scaling>
        <c:delete val="0"/>
        <c:axPos val="l"/>
        <c:majorGridlines/>
        <c:numFmt formatCode="General" sourceLinked="1"/>
        <c:majorTickMark val="out"/>
        <c:minorTickMark val="none"/>
        <c:tickLblPos val="nextTo"/>
        <c:txPr>
          <a:bodyPr/>
          <a:lstStyle/>
          <a:p>
            <a:pPr>
              <a:defRPr lang="ja-JP"/>
            </a:pPr>
            <a:endParaRPr lang="en-US"/>
          </a:p>
        </c:txPr>
        <c:crossAx val="47099904"/>
        <c:crosses val="autoZero"/>
        <c:crossBetween val="between"/>
      </c:valAx>
    </c:plotArea>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'E10. Attitude &amp; Behaviour'!$A$6</c:f>
              <c:strCache>
                <c:ptCount val="1"/>
                <c:pt idx="0">
                  <c:v>Environmental awareness</c:v>
                </c:pt>
              </c:strCache>
            </c:strRef>
          </c:tx>
          <c:invertIfNegative val="0"/>
          <c:cat>
            <c:numRef>
              <c:f>'E10. Attitude &amp; Behaviour'!$B$5:$G$5</c:f>
              <c:numCache>
                <c:formatCode>General</c:formatCode>
                <c:ptCount val="6"/>
                <c:pt idx="0">
                  <c:v>2008</c:v>
                </c:pt>
                <c:pt idx="1">
                  <c:v>2009</c:v>
                </c:pt>
                <c:pt idx="2">
                  <c:v>2010</c:v>
                </c:pt>
                <c:pt idx="3">
                  <c:v>2011</c:v>
                </c:pt>
                <c:pt idx="4">
                  <c:v>2012</c:v>
                </c:pt>
                <c:pt idx="5">
                  <c:v>2013</c:v>
                </c:pt>
              </c:numCache>
            </c:numRef>
          </c:cat>
          <c:val>
            <c:numRef>
              <c:f>'E10. Attitude &amp; Behaviour'!$B$6:$G$6</c:f>
              <c:numCache>
                <c:formatCode>General</c:formatCode>
                <c:ptCount val="6"/>
                <c:pt idx="0">
                  <c:v>49</c:v>
                </c:pt>
                <c:pt idx="1">
                  <c:v>55.3</c:v>
                </c:pt>
                <c:pt idx="2">
                  <c:v>58.5</c:v>
                </c:pt>
                <c:pt idx="4">
                  <c:v>44</c:v>
                </c:pt>
                <c:pt idx="5">
                  <c:v>60</c:v>
                </c:pt>
              </c:numCache>
            </c:numRef>
          </c:val>
        </c:ser>
        <c:ser>
          <c:idx val="1"/>
          <c:order val="1"/>
          <c:tx>
            <c:strRef>
              <c:f>'E10. Attitude &amp; Behaviour'!$A$12</c:f>
              <c:strCache>
                <c:ptCount val="1"/>
                <c:pt idx="0">
                  <c:v>Positive behaviour</c:v>
                </c:pt>
              </c:strCache>
            </c:strRef>
          </c:tx>
          <c:invertIfNegative val="0"/>
          <c:cat>
            <c:numRef>
              <c:f>'E10. Attitude &amp; Behaviour'!$B$5:$G$5</c:f>
              <c:numCache>
                <c:formatCode>General</c:formatCode>
                <c:ptCount val="6"/>
                <c:pt idx="0">
                  <c:v>2008</c:v>
                </c:pt>
                <c:pt idx="1">
                  <c:v>2009</c:v>
                </c:pt>
                <c:pt idx="2">
                  <c:v>2010</c:v>
                </c:pt>
                <c:pt idx="3">
                  <c:v>2011</c:v>
                </c:pt>
                <c:pt idx="4">
                  <c:v>2012</c:v>
                </c:pt>
                <c:pt idx="5">
                  <c:v>2013</c:v>
                </c:pt>
              </c:numCache>
            </c:numRef>
          </c:cat>
          <c:val>
            <c:numRef>
              <c:f>'E10. Attitude &amp; Behaviour'!$B$12:$G$12</c:f>
              <c:numCache>
                <c:formatCode>General</c:formatCode>
                <c:ptCount val="6"/>
                <c:pt idx="0">
                  <c:v>43.9</c:v>
                </c:pt>
                <c:pt idx="1">
                  <c:v>44.5</c:v>
                </c:pt>
                <c:pt idx="2">
                  <c:v>45.7</c:v>
                </c:pt>
                <c:pt idx="4">
                  <c:v>55</c:v>
                </c:pt>
                <c:pt idx="5">
                  <c:v>68</c:v>
                </c:pt>
              </c:numCache>
            </c:numRef>
          </c:val>
        </c:ser>
        <c:dLbls>
          <c:showLegendKey val="0"/>
          <c:showVal val="0"/>
          <c:showCatName val="0"/>
          <c:showSerName val="0"/>
          <c:showPercent val="0"/>
          <c:showBubbleSize val="0"/>
        </c:dLbls>
        <c:gapWidth val="150"/>
        <c:axId val="47171840"/>
        <c:axId val="47185920"/>
      </c:barChart>
      <c:catAx>
        <c:axId val="47171840"/>
        <c:scaling>
          <c:orientation val="minMax"/>
        </c:scaling>
        <c:delete val="0"/>
        <c:axPos val="b"/>
        <c:numFmt formatCode="General" sourceLinked="1"/>
        <c:majorTickMark val="out"/>
        <c:minorTickMark val="none"/>
        <c:tickLblPos val="nextTo"/>
        <c:txPr>
          <a:bodyPr/>
          <a:lstStyle/>
          <a:p>
            <a:pPr>
              <a:defRPr lang="ja-JP"/>
            </a:pPr>
            <a:endParaRPr lang="en-US"/>
          </a:p>
        </c:txPr>
        <c:crossAx val="47185920"/>
        <c:crosses val="autoZero"/>
        <c:auto val="1"/>
        <c:lblAlgn val="ctr"/>
        <c:lblOffset val="100"/>
        <c:noMultiLvlLbl val="0"/>
      </c:catAx>
      <c:valAx>
        <c:axId val="47185920"/>
        <c:scaling>
          <c:orientation val="minMax"/>
        </c:scaling>
        <c:delete val="0"/>
        <c:axPos val="l"/>
        <c:majorGridlines/>
        <c:numFmt formatCode="General" sourceLinked="1"/>
        <c:majorTickMark val="out"/>
        <c:minorTickMark val="none"/>
        <c:tickLblPos val="nextTo"/>
        <c:txPr>
          <a:bodyPr/>
          <a:lstStyle/>
          <a:p>
            <a:pPr>
              <a:defRPr lang="ja-JP"/>
            </a:pPr>
            <a:endParaRPr lang="en-US"/>
          </a:p>
        </c:txPr>
        <c:crossAx val="47171840"/>
        <c:crosses val="autoZero"/>
        <c:crossBetween val="between"/>
      </c:valAx>
    </c:plotArea>
    <c:legend>
      <c:legendPos val="r"/>
      <c:overlay val="0"/>
      <c:txPr>
        <a:bodyPr/>
        <a:lstStyle/>
        <a:p>
          <a:pPr>
            <a:defRPr lang="ja-JP"/>
          </a:pPr>
          <a:endParaRPr lang="en-US"/>
        </a:p>
      </c:txPr>
    </c:legend>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'E10. Attitude &amp; Behaviour'!$A$13</c:f>
              <c:strCache>
                <c:ptCount val="1"/>
                <c:pt idx="0">
                  <c:v>Close the tap when not in use</c:v>
                </c:pt>
              </c:strCache>
            </c:strRef>
          </c:tx>
          <c:cat>
            <c:numRef>
              <c:f>'E10. Attitude &amp; Behaviour'!$B$5:$G$5</c:f>
              <c:numCache>
                <c:formatCode>General</c:formatCode>
                <c:ptCount val="6"/>
                <c:pt idx="0">
                  <c:v>2008</c:v>
                </c:pt>
                <c:pt idx="1">
                  <c:v>2009</c:v>
                </c:pt>
                <c:pt idx="2">
                  <c:v>2010</c:v>
                </c:pt>
                <c:pt idx="3">
                  <c:v>2011</c:v>
                </c:pt>
                <c:pt idx="4">
                  <c:v>2012</c:v>
                </c:pt>
                <c:pt idx="5">
                  <c:v>2013</c:v>
                </c:pt>
              </c:numCache>
            </c:numRef>
          </c:cat>
          <c:val>
            <c:numRef>
              <c:f>'E10. Attitude &amp; Behaviour'!$B$13:$G$13</c:f>
              <c:numCache>
                <c:formatCode>General</c:formatCode>
                <c:ptCount val="6"/>
                <c:pt idx="1">
                  <c:v>22.4</c:v>
                </c:pt>
                <c:pt idx="2">
                  <c:v>45.6</c:v>
                </c:pt>
                <c:pt idx="4">
                  <c:v>46</c:v>
                </c:pt>
                <c:pt idx="5">
                  <c:v>52</c:v>
                </c:pt>
              </c:numCache>
            </c:numRef>
          </c:val>
          <c:smooth val="0"/>
        </c:ser>
        <c:ser>
          <c:idx val="1"/>
          <c:order val="1"/>
          <c:tx>
            <c:strRef>
              <c:f>'E10. Attitude &amp; Behaviour'!$A$14</c:f>
              <c:strCache>
                <c:ptCount val="1"/>
                <c:pt idx="0">
                  <c:v>Turn off lights and A/C</c:v>
                </c:pt>
              </c:strCache>
            </c:strRef>
          </c:tx>
          <c:cat>
            <c:numRef>
              <c:f>'E10. Attitude &amp; Behaviour'!$B$5:$G$5</c:f>
              <c:numCache>
                <c:formatCode>General</c:formatCode>
                <c:ptCount val="6"/>
                <c:pt idx="0">
                  <c:v>2008</c:v>
                </c:pt>
                <c:pt idx="1">
                  <c:v>2009</c:v>
                </c:pt>
                <c:pt idx="2">
                  <c:v>2010</c:v>
                </c:pt>
                <c:pt idx="3">
                  <c:v>2011</c:v>
                </c:pt>
                <c:pt idx="4">
                  <c:v>2012</c:v>
                </c:pt>
                <c:pt idx="5">
                  <c:v>2013</c:v>
                </c:pt>
              </c:numCache>
            </c:numRef>
          </c:cat>
          <c:val>
            <c:numRef>
              <c:f>'E10. Attitude &amp; Behaviour'!$B$14:$G$14</c:f>
              <c:numCache>
                <c:formatCode>General</c:formatCode>
                <c:ptCount val="6"/>
                <c:pt idx="1">
                  <c:v>17.5</c:v>
                </c:pt>
                <c:pt idx="2">
                  <c:v>40.6</c:v>
                </c:pt>
                <c:pt idx="4">
                  <c:v>89</c:v>
                </c:pt>
                <c:pt idx="5">
                  <c:v>88</c:v>
                </c:pt>
              </c:numCache>
            </c:numRef>
          </c:val>
          <c:smooth val="0"/>
        </c:ser>
        <c:ser>
          <c:idx val="2"/>
          <c:order val="2"/>
          <c:tx>
            <c:strRef>
              <c:f>'E10. Attitude &amp; Behaviour'!$A$15</c:f>
              <c:strCache>
                <c:ptCount val="1"/>
                <c:pt idx="0">
                  <c:v>Reduce use of plastic bags</c:v>
                </c:pt>
              </c:strCache>
            </c:strRef>
          </c:tx>
          <c:cat>
            <c:numRef>
              <c:f>'E10. Attitude &amp; Behaviour'!$B$5:$G$5</c:f>
              <c:numCache>
                <c:formatCode>General</c:formatCode>
                <c:ptCount val="6"/>
                <c:pt idx="0">
                  <c:v>2008</c:v>
                </c:pt>
                <c:pt idx="1">
                  <c:v>2009</c:v>
                </c:pt>
                <c:pt idx="2">
                  <c:v>2010</c:v>
                </c:pt>
                <c:pt idx="3">
                  <c:v>2011</c:v>
                </c:pt>
                <c:pt idx="4">
                  <c:v>2012</c:v>
                </c:pt>
                <c:pt idx="5">
                  <c:v>2013</c:v>
                </c:pt>
              </c:numCache>
            </c:numRef>
          </c:cat>
          <c:val>
            <c:numRef>
              <c:f>'E10. Attitude &amp; Behaviour'!$B$15:$G$15</c:f>
              <c:numCache>
                <c:formatCode>General</c:formatCode>
                <c:ptCount val="6"/>
                <c:pt idx="1">
                  <c:v>3.6</c:v>
                </c:pt>
                <c:pt idx="2">
                  <c:v>11.6</c:v>
                </c:pt>
                <c:pt idx="4">
                  <c:v>61</c:v>
                </c:pt>
                <c:pt idx="5">
                  <c:v>73</c:v>
                </c:pt>
              </c:numCache>
            </c:numRef>
          </c:val>
          <c:smooth val="0"/>
        </c:ser>
        <c:ser>
          <c:idx val="3"/>
          <c:order val="3"/>
          <c:tx>
            <c:strRef>
              <c:f>'E10. Attitude &amp; Behaviour'!$A$16</c:f>
              <c:strCache>
                <c:ptCount val="1"/>
                <c:pt idx="0">
                  <c:v>Segragate waste for recycling</c:v>
                </c:pt>
              </c:strCache>
            </c:strRef>
          </c:tx>
          <c:cat>
            <c:numRef>
              <c:f>'E10. Attitude &amp; Behaviour'!$B$5:$G$5</c:f>
              <c:numCache>
                <c:formatCode>General</c:formatCode>
                <c:ptCount val="6"/>
                <c:pt idx="0">
                  <c:v>2008</c:v>
                </c:pt>
                <c:pt idx="1">
                  <c:v>2009</c:v>
                </c:pt>
                <c:pt idx="2">
                  <c:v>2010</c:v>
                </c:pt>
                <c:pt idx="3">
                  <c:v>2011</c:v>
                </c:pt>
                <c:pt idx="4">
                  <c:v>2012</c:v>
                </c:pt>
                <c:pt idx="5">
                  <c:v>2013</c:v>
                </c:pt>
              </c:numCache>
            </c:numRef>
          </c:cat>
          <c:val>
            <c:numRef>
              <c:f>'E10. Attitude &amp; Behaviour'!$B$16:$G$16</c:f>
              <c:numCache>
                <c:formatCode>General</c:formatCode>
                <c:ptCount val="6"/>
                <c:pt idx="1">
                  <c:v>1.9</c:v>
                </c:pt>
                <c:pt idx="2">
                  <c:v>13.3</c:v>
                </c:pt>
                <c:pt idx="4">
                  <c:v>41</c:v>
                </c:pt>
                <c:pt idx="5">
                  <c:v>61</c:v>
                </c:pt>
              </c:numCache>
            </c:numRef>
          </c:val>
          <c:smooth val="0"/>
        </c:ser>
        <c:ser>
          <c:idx val="4"/>
          <c:order val="4"/>
          <c:tx>
            <c:strRef>
              <c:f>'E10. Attitude &amp; Behaviour'!$A$17</c:f>
              <c:strCache>
                <c:ptCount val="1"/>
                <c:pt idx="0">
                  <c:v>Buy eco-friendly products</c:v>
                </c:pt>
              </c:strCache>
            </c:strRef>
          </c:tx>
          <c:cat>
            <c:numRef>
              <c:f>'E10. Attitude &amp; Behaviour'!$B$5:$G$5</c:f>
              <c:numCache>
                <c:formatCode>General</c:formatCode>
                <c:ptCount val="6"/>
                <c:pt idx="0">
                  <c:v>2008</c:v>
                </c:pt>
                <c:pt idx="1">
                  <c:v>2009</c:v>
                </c:pt>
                <c:pt idx="2">
                  <c:v>2010</c:v>
                </c:pt>
                <c:pt idx="3">
                  <c:v>2011</c:v>
                </c:pt>
                <c:pt idx="4">
                  <c:v>2012</c:v>
                </c:pt>
                <c:pt idx="5">
                  <c:v>2013</c:v>
                </c:pt>
              </c:numCache>
            </c:numRef>
          </c:cat>
          <c:val>
            <c:numRef>
              <c:f>'E10. Attitude &amp; Behaviour'!$B$17:$G$17</c:f>
              <c:numCache>
                <c:formatCode>General</c:formatCode>
                <c:ptCount val="6"/>
                <c:pt idx="1">
                  <c:v>1.6</c:v>
                </c:pt>
                <c:pt idx="2">
                  <c:v>10.5</c:v>
                </c:pt>
                <c:pt idx="4">
                  <c:v>72</c:v>
                </c:pt>
                <c:pt idx="5">
                  <c:v>72</c:v>
                </c:pt>
              </c:numCache>
            </c:numRef>
          </c:val>
          <c:smooth val="0"/>
        </c:ser>
        <c:dLbls>
          <c:showLegendKey val="0"/>
          <c:showVal val="0"/>
          <c:showCatName val="0"/>
          <c:showSerName val="0"/>
          <c:showPercent val="0"/>
          <c:showBubbleSize val="0"/>
        </c:dLbls>
        <c:marker val="1"/>
        <c:smooth val="0"/>
        <c:axId val="47204992"/>
        <c:axId val="47206784"/>
      </c:lineChart>
      <c:catAx>
        <c:axId val="47204992"/>
        <c:scaling>
          <c:orientation val="minMax"/>
        </c:scaling>
        <c:delete val="0"/>
        <c:axPos val="b"/>
        <c:numFmt formatCode="General" sourceLinked="1"/>
        <c:majorTickMark val="out"/>
        <c:minorTickMark val="none"/>
        <c:tickLblPos val="nextTo"/>
        <c:txPr>
          <a:bodyPr/>
          <a:lstStyle/>
          <a:p>
            <a:pPr>
              <a:defRPr lang="ja-JP"/>
            </a:pPr>
            <a:endParaRPr lang="en-US"/>
          </a:p>
        </c:txPr>
        <c:crossAx val="47206784"/>
        <c:crosses val="autoZero"/>
        <c:auto val="1"/>
        <c:lblAlgn val="ctr"/>
        <c:lblOffset val="100"/>
        <c:noMultiLvlLbl val="0"/>
      </c:catAx>
      <c:valAx>
        <c:axId val="47206784"/>
        <c:scaling>
          <c:orientation val="minMax"/>
        </c:scaling>
        <c:delete val="0"/>
        <c:axPos val="l"/>
        <c:majorGridlines/>
        <c:numFmt formatCode="General" sourceLinked="1"/>
        <c:majorTickMark val="out"/>
        <c:minorTickMark val="none"/>
        <c:tickLblPos val="nextTo"/>
        <c:txPr>
          <a:bodyPr/>
          <a:lstStyle/>
          <a:p>
            <a:pPr>
              <a:defRPr lang="ja-JP"/>
            </a:pPr>
            <a:endParaRPr lang="en-US"/>
          </a:p>
        </c:txPr>
        <c:crossAx val="47204992"/>
        <c:crosses val="autoZero"/>
        <c:crossBetween val="between"/>
      </c:valAx>
    </c:plotArea>
    <c:legend>
      <c:legendPos val="r"/>
      <c:overlay val="0"/>
      <c:txPr>
        <a:bodyPr/>
        <a:lstStyle/>
        <a:p>
          <a:pPr>
            <a:defRPr lang="ja-JP"/>
          </a:pPr>
          <a:endParaRPr lang="en-US"/>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lang="ja-JP"/>
          </a:pPr>
          <a:endParaRPr lang="en-US"/>
        </a:p>
      </c:txPr>
    </c:title>
    <c:autoTitleDeleted val="0"/>
    <c:plotArea>
      <c:layout/>
      <c:lineChart>
        <c:grouping val="standard"/>
        <c:varyColors val="0"/>
        <c:ser>
          <c:idx val="0"/>
          <c:order val="0"/>
          <c:tx>
            <c:strRef>
              <c:f>'E2a. UAE GHG emissions'!$A$19</c:f>
              <c:strCache>
                <c:ptCount val="1"/>
                <c:pt idx="0">
                  <c:v>CO2-e (g) per GDP, current</c:v>
                </c:pt>
              </c:strCache>
            </c:strRef>
          </c:tx>
          <c:marker>
            <c:symbol val="none"/>
          </c:marker>
          <c:cat>
            <c:numRef>
              <c:f>'E2a. UAE GHG emissions'!$B$5:$E$5</c:f>
              <c:numCache>
                <c:formatCode>General</c:formatCode>
                <c:ptCount val="4"/>
                <c:pt idx="0">
                  <c:v>1994</c:v>
                </c:pt>
                <c:pt idx="1">
                  <c:v>2000</c:v>
                </c:pt>
                <c:pt idx="2">
                  <c:v>2005</c:v>
                </c:pt>
                <c:pt idx="3">
                  <c:v>2012</c:v>
                </c:pt>
              </c:numCache>
            </c:numRef>
          </c:cat>
          <c:val>
            <c:numRef>
              <c:f>'E2a. UAE GHG emissions'!$B$19:$E$19</c:f>
              <c:numCache>
                <c:formatCode>General</c:formatCode>
                <c:ptCount val="4"/>
                <c:pt idx="0">
                  <c:v>1255.1367021296824</c:v>
                </c:pt>
                <c:pt idx="1">
                  <c:v>1149.0129937276406</c:v>
                </c:pt>
                <c:pt idx="2">
                  <c:v>892.13074627533706</c:v>
                </c:pt>
                <c:pt idx="3">
                  <c:v>451.1708275330472</c:v>
                </c:pt>
              </c:numCache>
            </c:numRef>
          </c:val>
          <c:smooth val="0"/>
        </c:ser>
        <c:dLbls>
          <c:showLegendKey val="0"/>
          <c:showVal val="0"/>
          <c:showCatName val="0"/>
          <c:showSerName val="0"/>
          <c:showPercent val="0"/>
          <c:showBubbleSize val="0"/>
        </c:dLbls>
        <c:marker val="1"/>
        <c:smooth val="0"/>
        <c:axId val="102675584"/>
        <c:axId val="102677120"/>
      </c:lineChart>
      <c:catAx>
        <c:axId val="102675584"/>
        <c:scaling>
          <c:orientation val="minMax"/>
        </c:scaling>
        <c:delete val="0"/>
        <c:axPos val="b"/>
        <c:numFmt formatCode="General" sourceLinked="1"/>
        <c:majorTickMark val="out"/>
        <c:minorTickMark val="none"/>
        <c:tickLblPos val="nextTo"/>
        <c:txPr>
          <a:bodyPr/>
          <a:lstStyle/>
          <a:p>
            <a:pPr>
              <a:defRPr lang="ja-JP"/>
            </a:pPr>
            <a:endParaRPr lang="en-US"/>
          </a:p>
        </c:txPr>
        <c:crossAx val="102677120"/>
        <c:crosses val="autoZero"/>
        <c:auto val="1"/>
        <c:lblAlgn val="ctr"/>
        <c:lblOffset val="100"/>
        <c:noMultiLvlLbl val="0"/>
      </c:catAx>
      <c:valAx>
        <c:axId val="102677120"/>
        <c:scaling>
          <c:orientation val="minMax"/>
        </c:scaling>
        <c:delete val="0"/>
        <c:axPos val="l"/>
        <c:majorGridlines/>
        <c:numFmt formatCode="General" sourceLinked="1"/>
        <c:majorTickMark val="out"/>
        <c:minorTickMark val="none"/>
        <c:tickLblPos val="nextTo"/>
        <c:txPr>
          <a:bodyPr/>
          <a:lstStyle/>
          <a:p>
            <a:pPr>
              <a:defRPr lang="ja-JP"/>
            </a:pPr>
            <a:endParaRPr lang="en-US"/>
          </a:p>
        </c:txPr>
        <c:crossAx val="102675584"/>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lang="ja-JP"/>
          </a:pPr>
          <a:endParaRPr lang="en-US"/>
        </a:p>
      </c:txPr>
    </c:title>
    <c:autoTitleDeleted val="0"/>
    <c:plotArea>
      <c:layout/>
      <c:lineChart>
        <c:grouping val="standard"/>
        <c:varyColors val="0"/>
        <c:ser>
          <c:idx val="0"/>
          <c:order val="0"/>
          <c:tx>
            <c:strRef>
              <c:f>'E2a. UAE GHG emissions'!$A$20</c:f>
              <c:strCache>
                <c:ptCount val="1"/>
                <c:pt idx="0">
                  <c:v>CO2-e (g) per GDP, PPP</c:v>
                </c:pt>
              </c:strCache>
            </c:strRef>
          </c:tx>
          <c:marker>
            <c:symbol val="none"/>
          </c:marker>
          <c:cat>
            <c:numRef>
              <c:f>'E2a. UAE GHG emissions'!$B$5:$E$5</c:f>
              <c:numCache>
                <c:formatCode>General</c:formatCode>
                <c:ptCount val="4"/>
                <c:pt idx="0">
                  <c:v>1994</c:v>
                </c:pt>
                <c:pt idx="1">
                  <c:v>2000</c:v>
                </c:pt>
                <c:pt idx="2">
                  <c:v>2005</c:v>
                </c:pt>
                <c:pt idx="3">
                  <c:v>2012</c:v>
                </c:pt>
              </c:numCache>
            </c:numRef>
          </c:cat>
          <c:val>
            <c:numRef>
              <c:f>'E2a. UAE GHG emissions'!$B$20:$E$20</c:f>
              <c:numCache>
                <c:formatCode>General</c:formatCode>
                <c:ptCount val="4"/>
                <c:pt idx="0">
                  <c:v>440.81303399044288</c:v>
                </c:pt>
                <c:pt idx="1">
                  <c:v>458.37425662380849</c:v>
                </c:pt>
                <c:pt idx="2">
                  <c:v>422.43382740718903</c:v>
                </c:pt>
                <c:pt idx="3">
                  <c:v>324.07766057308538</c:v>
                </c:pt>
              </c:numCache>
            </c:numRef>
          </c:val>
          <c:smooth val="0"/>
        </c:ser>
        <c:dLbls>
          <c:showLegendKey val="0"/>
          <c:showVal val="0"/>
          <c:showCatName val="0"/>
          <c:showSerName val="0"/>
          <c:showPercent val="0"/>
          <c:showBubbleSize val="0"/>
        </c:dLbls>
        <c:marker val="1"/>
        <c:smooth val="0"/>
        <c:axId val="131138688"/>
        <c:axId val="131140608"/>
      </c:lineChart>
      <c:catAx>
        <c:axId val="131138688"/>
        <c:scaling>
          <c:orientation val="minMax"/>
        </c:scaling>
        <c:delete val="0"/>
        <c:axPos val="b"/>
        <c:numFmt formatCode="General" sourceLinked="1"/>
        <c:majorTickMark val="out"/>
        <c:minorTickMark val="none"/>
        <c:tickLblPos val="nextTo"/>
        <c:txPr>
          <a:bodyPr/>
          <a:lstStyle/>
          <a:p>
            <a:pPr>
              <a:defRPr lang="ja-JP"/>
            </a:pPr>
            <a:endParaRPr lang="en-US"/>
          </a:p>
        </c:txPr>
        <c:crossAx val="131140608"/>
        <c:crosses val="autoZero"/>
        <c:auto val="1"/>
        <c:lblAlgn val="ctr"/>
        <c:lblOffset val="100"/>
        <c:noMultiLvlLbl val="0"/>
      </c:catAx>
      <c:valAx>
        <c:axId val="131140608"/>
        <c:scaling>
          <c:orientation val="minMax"/>
          <c:min val="300"/>
        </c:scaling>
        <c:delete val="0"/>
        <c:axPos val="l"/>
        <c:majorGridlines/>
        <c:numFmt formatCode="General" sourceLinked="1"/>
        <c:majorTickMark val="out"/>
        <c:minorTickMark val="none"/>
        <c:tickLblPos val="nextTo"/>
        <c:txPr>
          <a:bodyPr/>
          <a:lstStyle/>
          <a:p>
            <a:pPr>
              <a:defRPr lang="ja-JP"/>
            </a:pPr>
            <a:endParaRPr lang="en-US"/>
          </a:p>
        </c:txPr>
        <c:crossAx val="131138688"/>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lang="ja-JP"/>
          </a:pPr>
          <a:endParaRPr lang="en-US"/>
        </a:p>
      </c:txPr>
    </c:title>
    <c:autoTitleDeleted val="0"/>
    <c:plotArea>
      <c:layout/>
      <c:barChart>
        <c:barDir val="bar"/>
        <c:grouping val="clustered"/>
        <c:varyColors val="0"/>
        <c:ser>
          <c:idx val="0"/>
          <c:order val="0"/>
          <c:tx>
            <c:strRef>
              <c:f>'E2b. CO2 per capita'!$B$4</c:f>
              <c:strCache>
                <c:ptCount val="1"/>
                <c:pt idx="0">
                  <c:v>CO2 emissions (tonnes)</c:v>
                </c:pt>
              </c:strCache>
            </c:strRef>
          </c:tx>
          <c:invertIfNegative val="0"/>
          <c:cat>
            <c:strRef>
              <c:f>'E2b. CO2 per capita'!$A$5:$A$27</c:f>
              <c:strCache>
                <c:ptCount val="23"/>
                <c:pt idx="0">
                  <c:v>Qatar</c:v>
                </c:pt>
                <c:pt idx="1">
                  <c:v>Trinidad and Tobago</c:v>
                </c:pt>
                <c:pt idx="2">
                  <c:v>Kuwait</c:v>
                </c:pt>
                <c:pt idx="3">
                  <c:v>Brunei Darussalam</c:v>
                </c:pt>
                <c:pt idx="4">
                  <c:v>Aruba</c:v>
                </c:pt>
                <c:pt idx="5">
                  <c:v>Luxembourg</c:v>
                </c:pt>
                <c:pt idx="6">
                  <c:v>Oman</c:v>
                </c:pt>
                <c:pt idx="7">
                  <c:v>UAE</c:v>
                </c:pt>
                <c:pt idx="8">
                  <c:v>Bahrain</c:v>
                </c:pt>
                <c:pt idx="9">
                  <c:v>United States</c:v>
                </c:pt>
                <c:pt idx="10">
                  <c:v>Saudi Arabia</c:v>
                </c:pt>
                <c:pt idx="11">
                  <c:v>Australia</c:v>
                </c:pt>
                <c:pt idx="12">
                  <c:v>Canada</c:v>
                </c:pt>
                <c:pt idx="13">
                  <c:v>Russian Federation</c:v>
                </c:pt>
                <c:pt idx="14">
                  <c:v>Republic of Korea</c:v>
                </c:pt>
                <c:pt idx="15">
                  <c:v>Japan</c:v>
                </c:pt>
                <c:pt idx="16">
                  <c:v>Germany</c:v>
                </c:pt>
                <c:pt idx="17">
                  <c:v>United Kingdom</c:v>
                </c:pt>
                <c:pt idx="18">
                  <c:v>China</c:v>
                </c:pt>
                <c:pt idx="19">
                  <c:v>India</c:v>
                </c:pt>
                <c:pt idx="21">
                  <c:v>OECD average</c:v>
                </c:pt>
                <c:pt idx="22">
                  <c:v>World average</c:v>
                </c:pt>
              </c:strCache>
            </c:strRef>
          </c:cat>
          <c:val>
            <c:numRef>
              <c:f>'E2b. CO2 per capita'!$B$5:$B$27</c:f>
              <c:numCache>
                <c:formatCode>General</c:formatCode>
                <c:ptCount val="23"/>
                <c:pt idx="0">
                  <c:v>40.310083996632585</c:v>
                </c:pt>
                <c:pt idx="1">
                  <c:v>38.16113079260144</c:v>
                </c:pt>
                <c:pt idx="2">
                  <c:v>31.319743078908139</c:v>
                </c:pt>
                <c:pt idx="3">
                  <c:v>22.867885432971597</c:v>
                </c:pt>
                <c:pt idx="4">
                  <c:v>22.847239583845976</c:v>
                </c:pt>
                <c:pt idx="5">
                  <c:v>21.360266139070092</c:v>
                </c:pt>
                <c:pt idx="6">
                  <c:v>20.408943230406511</c:v>
                </c:pt>
                <c:pt idx="7">
                  <c:v>19.853797714800042</c:v>
                </c:pt>
                <c:pt idx="8">
                  <c:v>19.33835285770104</c:v>
                </c:pt>
                <c:pt idx="9">
                  <c:v>17.564159994868849</c:v>
                </c:pt>
                <c:pt idx="10">
                  <c:v>17.039913440219333</c:v>
                </c:pt>
                <c:pt idx="11">
                  <c:v>16.933731243021452</c:v>
                </c:pt>
                <c:pt idx="12">
                  <c:v>14.678234088041755</c:v>
                </c:pt>
                <c:pt idx="13">
                  <c:v>12.225795160368936</c:v>
                </c:pt>
                <c:pt idx="14">
                  <c:v>11.486805400308105</c:v>
                </c:pt>
                <c:pt idx="15">
                  <c:v>9.1856508653295634</c:v>
                </c:pt>
                <c:pt idx="16">
                  <c:v>9.1148415084792251</c:v>
                </c:pt>
                <c:pt idx="17">
                  <c:v>7.8625687499985064</c:v>
                </c:pt>
                <c:pt idx="18">
                  <c:v>6.1948575747268642</c:v>
                </c:pt>
                <c:pt idx="19">
                  <c:v>1.6662092470757117</c:v>
                </c:pt>
                <c:pt idx="21">
                  <c:v>10.152203985135406</c:v>
                </c:pt>
                <c:pt idx="22">
                  <c:v>4.8834646011151239</c:v>
                </c:pt>
              </c:numCache>
            </c:numRef>
          </c:val>
        </c:ser>
        <c:dLbls>
          <c:showLegendKey val="0"/>
          <c:showVal val="0"/>
          <c:showCatName val="0"/>
          <c:showSerName val="0"/>
          <c:showPercent val="0"/>
          <c:showBubbleSize val="0"/>
        </c:dLbls>
        <c:gapWidth val="150"/>
        <c:axId val="163191808"/>
        <c:axId val="167924480"/>
      </c:barChart>
      <c:catAx>
        <c:axId val="163191808"/>
        <c:scaling>
          <c:orientation val="maxMin"/>
        </c:scaling>
        <c:delete val="0"/>
        <c:axPos val="l"/>
        <c:majorTickMark val="out"/>
        <c:minorTickMark val="none"/>
        <c:tickLblPos val="nextTo"/>
        <c:txPr>
          <a:bodyPr/>
          <a:lstStyle/>
          <a:p>
            <a:pPr>
              <a:defRPr lang="ja-JP"/>
            </a:pPr>
            <a:endParaRPr lang="en-US"/>
          </a:p>
        </c:txPr>
        <c:crossAx val="167924480"/>
        <c:crosses val="autoZero"/>
        <c:auto val="1"/>
        <c:lblAlgn val="ctr"/>
        <c:lblOffset val="100"/>
        <c:noMultiLvlLbl val="0"/>
      </c:catAx>
      <c:valAx>
        <c:axId val="167924480"/>
        <c:scaling>
          <c:orientation val="minMax"/>
        </c:scaling>
        <c:delete val="0"/>
        <c:axPos val="t"/>
        <c:majorGridlines/>
        <c:numFmt formatCode="General" sourceLinked="1"/>
        <c:majorTickMark val="out"/>
        <c:minorTickMark val="none"/>
        <c:tickLblPos val="nextTo"/>
        <c:txPr>
          <a:bodyPr/>
          <a:lstStyle/>
          <a:p>
            <a:pPr>
              <a:defRPr lang="ja-JP"/>
            </a:pPr>
            <a:endParaRPr lang="en-US"/>
          </a:p>
        </c:txPr>
        <c:crossAx val="163191808"/>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lang="ja-JP"/>
          </a:pPr>
          <a:endParaRPr lang="en-US"/>
        </a:p>
      </c:txPr>
    </c:title>
    <c:autoTitleDeleted val="0"/>
    <c:plotArea>
      <c:layout/>
      <c:barChart>
        <c:barDir val="bar"/>
        <c:grouping val="clustered"/>
        <c:varyColors val="0"/>
        <c:ser>
          <c:idx val="1"/>
          <c:order val="0"/>
          <c:tx>
            <c:strRef>
              <c:f>'E2c. GHG per GDP'!$B$4</c:f>
              <c:strCache>
                <c:ptCount val="1"/>
                <c:pt idx="0">
                  <c:v>gCO2e/$</c:v>
                </c:pt>
              </c:strCache>
            </c:strRef>
          </c:tx>
          <c:invertIfNegative val="0"/>
          <c:cat>
            <c:strRef>
              <c:f>('E2c. GHG per GDP'!$A$23,'E2c. GHG per GDP'!$A$53,'E2c. GHG per GDP'!$A$79,'E2c. GHG per GDP'!$A$84,'E2c. GHG per GDP'!$A$105,'E2c. GHG per GDP'!$A$111,'E2c. GHG per GDP'!$A$138,'E2c. GHG per GDP'!$A$155:$A$156,'E2c. GHG per GDP'!$A$159,'E2c. GHG per GDP'!$A$164,'E2c. GHG per GDP'!$A$171,'E2c. GHG per GDP'!$A$177,'E2c. GHG per GDP'!$A$180:$A$181)</c:f>
              <c:strCache>
                <c:ptCount val="15"/>
                <c:pt idx="0">
                  <c:v>Switzerland</c:v>
                </c:pt>
                <c:pt idx="1">
                  <c:v>France</c:v>
                </c:pt>
                <c:pt idx="2">
                  <c:v>Singapore</c:v>
                </c:pt>
                <c:pt idx="3">
                  <c:v>United Kingdom</c:v>
                </c:pt>
                <c:pt idx="4">
                  <c:v>Germany</c:v>
                </c:pt>
                <c:pt idx="5">
                  <c:v>Japan</c:v>
                </c:pt>
                <c:pt idx="6">
                  <c:v>United States</c:v>
                </c:pt>
                <c:pt idx="7">
                  <c:v>Australia</c:v>
                </c:pt>
                <c:pt idx="8">
                  <c:v>UAE</c:v>
                </c:pt>
                <c:pt idx="9">
                  <c:v>Qatar</c:v>
                </c:pt>
                <c:pt idx="10">
                  <c:v>Oman</c:v>
                </c:pt>
                <c:pt idx="11">
                  <c:v>Saudi Arabia</c:v>
                </c:pt>
                <c:pt idx="12">
                  <c:v>Kuwait</c:v>
                </c:pt>
                <c:pt idx="13">
                  <c:v>China</c:v>
                </c:pt>
                <c:pt idx="14">
                  <c:v>Bahrain</c:v>
                </c:pt>
              </c:strCache>
            </c:strRef>
          </c:cat>
          <c:val>
            <c:numRef>
              <c:f>('E2c. GHG per GDP'!$B$23,'E2c. GHG per GDP'!$B$53,'E2c. GHG per GDP'!$B$79,'E2c. GHG per GDP'!$B$84,'E2c. GHG per GDP'!$B$105,'E2c. GHG per GDP'!$B$111,'E2c. GHG per GDP'!$B$138,'E2c. GHG per GDP'!$B$155:$B$156,'E2c. GHG per GDP'!$B$159,'E2c. GHG per GDP'!$B$164,'E2c. GHG per GDP'!$B$171,'E2c. GHG per GDP'!$B$177,'E2c. GHG per GDP'!$B$180:$B$181)</c:f>
              <c:numCache>
                <c:formatCode>General</c:formatCode>
                <c:ptCount val="15"/>
                <c:pt idx="0">
                  <c:v>114.970870373819</c:v>
                </c:pt>
                <c:pt idx="1">
                  <c:v>160.524899057873</c:v>
                </c:pt>
                <c:pt idx="2">
                  <c:v>213.49500103473699</c:v>
                </c:pt>
                <c:pt idx="3">
                  <c:v>220.003822038603</c:v>
                </c:pt>
                <c:pt idx="4">
                  <c:v>247.34413110622501</c:v>
                </c:pt>
                <c:pt idx="5">
                  <c:v>266.38778839431399</c:v>
                </c:pt>
                <c:pt idx="6">
                  <c:v>372.31993009417903</c:v>
                </c:pt>
                <c:pt idx="7">
                  <c:v>444.56913381591198</c:v>
                </c:pt>
                <c:pt idx="8">
                  <c:v>450.575654285589</c:v>
                </c:pt>
                <c:pt idx="9">
                  <c:v>475.87627656688699</c:v>
                </c:pt>
                <c:pt idx="10">
                  <c:v>522.98995860230104</c:v>
                </c:pt>
                <c:pt idx="11">
                  <c:v>592.84044954574802</c:v>
                </c:pt>
                <c:pt idx="12">
                  <c:v>667.97116847182201</c:v>
                </c:pt>
                <c:pt idx="13">
                  <c:v>712.83125092597197</c:v>
                </c:pt>
                <c:pt idx="14">
                  <c:v>791.37644748328205</c:v>
                </c:pt>
              </c:numCache>
            </c:numRef>
          </c:val>
        </c:ser>
        <c:dLbls>
          <c:showLegendKey val="0"/>
          <c:showVal val="0"/>
          <c:showCatName val="0"/>
          <c:showSerName val="0"/>
          <c:showPercent val="0"/>
          <c:showBubbleSize val="0"/>
        </c:dLbls>
        <c:gapWidth val="150"/>
        <c:axId val="43930368"/>
        <c:axId val="43931904"/>
      </c:barChart>
      <c:catAx>
        <c:axId val="43930368"/>
        <c:scaling>
          <c:orientation val="maxMin"/>
        </c:scaling>
        <c:delete val="0"/>
        <c:axPos val="l"/>
        <c:numFmt formatCode="General" sourceLinked="0"/>
        <c:majorTickMark val="out"/>
        <c:minorTickMark val="none"/>
        <c:tickLblPos val="nextTo"/>
        <c:txPr>
          <a:bodyPr/>
          <a:lstStyle/>
          <a:p>
            <a:pPr>
              <a:defRPr lang="ja-JP"/>
            </a:pPr>
            <a:endParaRPr lang="en-US"/>
          </a:p>
        </c:txPr>
        <c:crossAx val="43931904"/>
        <c:crosses val="autoZero"/>
        <c:auto val="1"/>
        <c:lblAlgn val="ctr"/>
        <c:lblOffset val="100"/>
        <c:noMultiLvlLbl val="0"/>
      </c:catAx>
      <c:valAx>
        <c:axId val="43931904"/>
        <c:scaling>
          <c:orientation val="minMax"/>
        </c:scaling>
        <c:delete val="0"/>
        <c:axPos val="t"/>
        <c:majorGridlines/>
        <c:numFmt formatCode="General" sourceLinked="1"/>
        <c:majorTickMark val="out"/>
        <c:minorTickMark val="none"/>
        <c:tickLblPos val="nextTo"/>
        <c:txPr>
          <a:bodyPr/>
          <a:lstStyle/>
          <a:p>
            <a:pPr>
              <a:defRPr lang="ja-JP"/>
            </a:pPr>
            <a:endParaRPr lang="en-US"/>
          </a:p>
        </c:txPr>
        <c:crossAx val="43930368"/>
        <c:crosses val="autoZero"/>
        <c:crossBetween val="between"/>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lang="ja-JP"/>
          </a:pPr>
          <a:endParaRPr lang="en-US"/>
        </a:p>
      </c:txPr>
    </c:title>
    <c:autoTitleDeleted val="0"/>
    <c:plotArea>
      <c:layout/>
      <c:barChart>
        <c:barDir val="col"/>
        <c:grouping val="clustered"/>
        <c:varyColors val="0"/>
        <c:ser>
          <c:idx val="0"/>
          <c:order val="0"/>
          <c:tx>
            <c:strRef>
              <c:f>'E3a. UAE Electricity use'!$A$10</c:f>
              <c:strCache>
                <c:ptCount val="1"/>
                <c:pt idx="0">
                  <c:v>Total consumed electricity (GWh)</c:v>
                </c:pt>
              </c:strCache>
            </c:strRef>
          </c:tx>
          <c:invertIfNegative val="0"/>
          <c:cat>
            <c:numRef>
              <c:f>'E3a. UAE Electricity use'!$B$5:$G$5</c:f>
              <c:numCache>
                <c:formatCode>General</c:formatCode>
                <c:ptCount val="6"/>
                <c:pt idx="0">
                  <c:v>2007</c:v>
                </c:pt>
                <c:pt idx="1">
                  <c:v>2008</c:v>
                </c:pt>
                <c:pt idx="2">
                  <c:v>2009</c:v>
                </c:pt>
                <c:pt idx="3">
                  <c:v>2010</c:v>
                </c:pt>
                <c:pt idx="4">
                  <c:v>2011</c:v>
                </c:pt>
                <c:pt idx="5">
                  <c:v>2012</c:v>
                </c:pt>
              </c:numCache>
            </c:numRef>
          </c:cat>
          <c:val>
            <c:numRef>
              <c:f>'E3a. UAE Electricity use'!$B$10:$G$10</c:f>
              <c:numCache>
                <c:formatCode>General</c:formatCode>
                <c:ptCount val="6"/>
                <c:pt idx="0">
                  <c:v>69914</c:v>
                </c:pt>
                <c:pt idx="1">
                  <c:v>77878</c:v>
                </c:pt>
                <c:pt idx="2">
                  <c:v>84404</c:v>
                </c:pt>
                <c:pt idx="3">
                  <c:v>89587</c:v>
                </c:pt>
                <c:pt idx="4">
                  <c:v>95508</c:v>
                </c:pt>
                <c:pt idx="5">
                  <c:v>101454</c:v>
                </c:pt>
              </c:numCache>
            </c:numRef>
          </c:val>
        </c:ser>
        <c:dLbls>
          <c:showLegendKey val="0"/>
          <c:showVal val="0"/>
          <c:showCatName val="0"/>
          <c:showSerName val="0"/>
          <c:showPercent val="0"/>
          <c:showBubbleSize val="0"/>
        </c:dLbls>
        <c:gapWidth val="150"/>
        <c:axId val="43944192"/>
        <c:axId val="43954176"/>
      </c:barChart>
      <c:catAx>
        <c:axId val="43944192"/>
        <c:scaling>
          <c:orientation val="minMax"/>
        </c:scaling>
        <c:delete val="0"/>
        <c:axPos val="b"/>
        <c:numFmt formatCode="General" sourceLinked="1"/>
        <c:majorTickMark val="out"/>
        <c:minorTickMark val="none"/>
        <c:tickLblPos val="nextTo"/>
        <c:txPr>
          <a:bodyPr/>
          <a:lstStyle/>
          <a:p>
            <a:pPr>
              <a:defRPr lang="ja-JP"/>
            </a:pPr>
            <a:endParaRPr lang="en-US"/>
          </a:p>
        </c:txPr>
        <c:crossAx val="43954176"/>
        <c:crosses val="autoZero"/>
        <c:auto val="1"/>
        <c:lblAlgn val="ctr"/>
        <c:lblOffset val="100"/>
        <c:noMultiLvlLbl val="0"/>
      </c:catAx>
      <c:valAx>
        <c:axId val="43954176"/>
        <c:scaling>
          <c:orientation val="minMax"/>
        </c:scaling>
        <c:delete val="0"/>
        <c:axPos val="l"/>
        <c:majorGridlines/>
        <c:numFmt formatCode="General" sourceLinked="1"/>
        <c:majorTickMark val="out"/>
        <c:minorTickMark val="none"/>
        <c:tickLblPos val="nextTo"/>
        <c:txPr>
          <a:bodyPr/>
          <a:lstStyle/>
          <a:p>
            <a:pPr>
              <a:defRPr lang="ja-JP"/>
            </a:pPr>
            <a:endParaRPr lang="en-US"/>
          </a:p>
        </c:txPr>
        <c:crossAx val="43944192"/>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4" Type="http://schemas.openxmlformats.org/officeDocument/2006/relationships/chart" Target="../charts/chart2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chart" Target="../charts/chart30.xml"/><Relationship Id="rId4" Type="http://schemas.openxmlformats.org/officeDocument/2006/relationships/chart" Target="../charts/chart33.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5" Type="http://schemas.openxmlformats.org/officeDocument/2006/relationships/chart" Target="../charts/chart13.xml"/><Relationship Id="rId4" Type="http://schemas.openxmlformats.org/officeDocument/2006/relationships/chart" Target="../charts/chart1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3</xdr:col>
      <xdr:colOff>19050</xdr:colOff>
      <xdr:row>100</xdr:row>
      <xdr:rowOff>0</xdr:rowOff>
    </xdr:from>
    <xdr:to>
      <xdr:col>10</xdr:col>
      <xdr:colOff>495300</xdr:colOff>
      <xdr:row>100</xdr:row>
      <xdr:rowOff>0</xdr:rowOff>
    </xdr:to>
    <xdr:sp macro="" textlink="">
      <xdr:nvSpPr>
        <xdr:cNvPr id="2" name="Line 1"/>
        <xdr:cNvSpPr>
          <a:spLocks noChangeShapeType="1"/>
        </xdr:cNvSpPr>
      </xdr:nvSpPr>
      <xdr:spPr bwMode="auto">
        <a:xfrm>
          <a:off x="4114800" y="1219200"/>
          <a:ext cx="4667250" cy="0"/>
        </a:xfrm>
        <a:prstGeom prst="line">
          <a:avLst/>
        </a:prstGeom>
        <a:noFill/>
        <a:ln w="12700">
          <a:solidFill>
            <a:srgbClr val="000000"/>
          </a:solidFill>
          <a:round/>
          <a:headEnd/>
          <a:tailEnd/>
        </a:ln>
      </xdr:spPr>
    </xdr:sp>
    <xdr:clientData/>
  </xdr:twoCellAnchor>
  <xdr:twoCellAnchor>
    <xdr:from>
      <xdr:col>11</xdr:col>
      <xdr:colOff>0</xdr:colOff>
      <xdr:row>100</xdr:row>
      <xdr:rowOff>0</xdr:rowOff>
    </xdr:from>
    <xdr:to>
      <xdr:col>17</xdr:col>
      <xdr:colOff>838200</xdr:colOff>
      <xdr:row>100</xdr:row>
      <xdr:rowOff>0</xdr:rowOff>
    </xdr:to>
    <xdr:sp macro="" textlink="">
      <xdr:nvSpPr>
        <xdr:cNvPr id="3" name="Line 2"/>
        <xdr:cNvSpPr>
          <a:spLocks noChangeShapeType="1"/>
        </xdr:cNvSpPr>
      </xdr:nvSpPr>
      <xdr:spPr bwMode="auto">
        <a:xfrm>
          <a:off x="8867775" y="1219200"/>
          <a:ext cx="4333875" cy="0"/>
        </a:xfrm>
        <a:prstGeom prst="line">
          <a:avLst/>
        </a:prstGeom>
        <a:noFill/>
        <a:ln w="12700">
          <a:solidFill>
            <a:srgbClr val="000000"/>
          </a:solidFill>
          <a:round/>
          <a:headEnd/>
          <a:tailEnd/>
        </a:ln>
      </xdr:spPr>
    </xdr:sp>
    <xdr:clientData/>
  </xdr:twoCellAnchor>
  <xdr:twoCellAnchor>
    <xdr:from>
      <xdr:col>3</xdr:col>
      <xdr:colOff>19050</xdr:colOff>
      <xdr:row>5</xdr:row>
      <xdr:rowOff>0</xdr:rowOff>
    </xdr:from>
    <xdr:to>
      <xdr:col>10</xdr:col>
      <xdr:colOff>495300</xdr:colOff>
      <xdr:row>5</xdr:row>
      <xdr:rowOff>0</xdr:rowOff>
    </xdr:to>
    <xdr:sp macro="" textlink="">
      <xdr:nvSpPr>
        <xdr:cNvPr id="4" name="Line 1"/>
        <xdr:cNvSpPr>
          <a:spLocks noChangeShapeType="1"/>
        </xdr:cNvSpPr>
      </xdr:nvSpPr>
      <xdr:spPr bwMode="auto">
        <a:xfrm>
          <a:off x="2524125" y="4867275"/>
          <a:ext cx="4133850" cy="0"/>
        </a:xfrm>
        <a:prstGeom prst="line">
          <a:avLst/>
        </a:prstGeom>
        <a:noFill/>
        <a:ln w="12700">
          <a:solidFill>
            <a:srgbClr val="000000"/>
          </a:solidFill>
          <a:round/>
          <a:headEnd/>
          <a:tailEnd/>
        </a:ln>
      </xdr:spPr>
    </xdr:sp>
    <xdr:clientData/>
  </xdr:twoCellAnchor>
  <xdr:twoCellAnchor>
    <xdr:from>
      <xdr:col>11</xdr:col>
      <xdr:colOff>0</xdr:colOff>
      <xdr:row>5</xdr:row>
      <xdr:rowOff>0</xdr:rowOff>
    </xdr:from>
    <xdr:to>
      <xdr:col>17</xdr:col>
      <xdr:colOff>838200</xdr:colOff>
      <xdr:row>5</xdr:row>
      <xdr:rowOff>0</xdr:rowOff>
    </xdr:to>
    <xdr:sp macro="" textlink="">
      <xdr:nvSpPr>
        <xdr:cNvPr id="5" name="Line 2"/>
        <xdr:cNvSpPr>
          <a:spLocks noChangeShapeType="1"/>
        </xdr:cNvSpPr>
      </xdr:nvSpPr>
      <xdr:spPr bwMode="auto">
        <a:xfrm>
          <a:off x="6772275" y="4867275"/>
          <a:ext cx="4267200" cy="0"/>
        </a:xfrm>
        <a:prstGeom prst="line">
          <a:avLst/>
        </a:prstGeom>
        <a:noFill/>
        <a:ln w="12700">
          <a:solidFill>
            <a:srgbClr val="000000"/>
          </a:solidFill>
          <a:round/>
          <a:headEnd/>
          <a:tailEnd/>
        </a:ln>
      </xdr:spPr>
    </xdr:sp>
    <xdr:clientData/>
  </xdr:twoCellAnchor>
  <xdr:twoCellAnchor>
    <xdr:from>
      <xdr:col>8</xdr:col>
      <xdr:colOff>285750</xdr:colOff>
      <xdr:row>81</xdr:row>
      <xdr:rowOff>80962</xdr:rowOff>
    </xdr:from>
    <xdr:to>
      <xdr:col>16</xdr:col>
      <xdr:colOff>200025</xdr:colOff>
      <xdr:row>95</xdr:row>
      <xdr:rowOff>157162</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1314449</xdr:colOff>
      <xdr:row>52</xdr:row>
      <xdr:rowOff>23811</xdr:rowOff>
    </xdr:from>
    <xdr:to>
      <xdr:col>8</xdr:col>
      <xdr:colOff>304799</xdr:colOff>
      <xdr:row>79</xdr:row>
      <xdr:rowOff>133349</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133349</xdr:colOff>
      <xdr:row>8</xdr:row>
      <xdr:rowOff>128587</xdr:rowOff>
    </xdr:from>
    <xdr:to>
      <xdr:col>9</xdr:col>
      <xdr:colOff>457200</xdr:colOff>
      <xdr:row>23</xdr:row>
      <xdr:rowOff>14287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7</xdr:col>
      <xdr:colOff>19049</xdr:colOff>
      <xdr:row>30</xdr:row>
      <xdr:rowOff>23812</xdr:rowOff>
    </xdr:from>
    <xdr:to>
      <xdr:col>12</xdr:col>
      <xdr:colOff>1952624</xdr:colOff>
      <xdr:row>47</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19050</xdr:colOff>
      <xdr:row>48</xdr:row>
      <xdr:rowOff>185736</xdr:rowOff>
    </xdr:from>
    <xdr:to>
      <xdr:col>12</xdr:col>
      <xdr:colOff>1943100</xdr:colOff>
      <xdr:row>64</xdr:row>
      <xdr:rowOff>114299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740229</xdr:colOff>
      <xdr:row>29</xdr:row>
      <xdr:rowOff>185056</xdr:rowOff>
    </xdr:from>
    <xdr:to>
      <xdr:col>6</xdr:col>
      <xdr:colOff>598715</xdr:colOff>
      <xdr:row>56</xdr:row>
      <xdr:rowOff>54428</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1085850</xdr:colOff>
      <xdr:row>10</xdr:row>
      <xdr:rowOff>52387</xdr:rowOff>
    </xdr:from>
    <xdr:to>
      <xdr:col>6</xdr:col>
      <xdr:colOff>123825</xdr:colOff>
      <xdr:row>24</xdr:row>
      <xdr:rowOff>128587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3</xdr:col>
      <xdr:colOff>571500</xdr:colOff>
      <xdr:row>3</xdr:row>
      <xdr:rowOff>33336</xdr:rowOff>
    </xdr:from>
    <xdr:to>
      <xdr:col>11</xdr:col>
      <xdr:colOff>266700</xdr:colOff>
      <xdr:row>26</xdr:row>
      <xdr:rowOff>76199</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6</xdr:col>
      <xdr:colOff>438150</xdr:colOff>
      <xdr:row>0</xdr:row>
      <xdr:rowOff>71437</xdr:rowOff>
    </xdr:from>
    <xdr:to>
      <xdr:col>14</xdr:col>
      <xdr:colOff>133350</xdr:colOff>
      <xdr:row>14</xdr:row>
      <xdr:rowOff>147637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876300</xdr:colOff>
      <xdr:row>15</xdr:row>
      <xdr:rowOff>52387</xdr:rowOff>
    </xdr:from>
    <xdr:to>
      <xdr:col>5</xdr:col>
      <xdr:colOff>742950</xdr:colOff>
      <xdr:row>29</xdr:row>
      <xdr:rowOff>128587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438150</xdr:colOff>
      <xdr:row>15</xdr:row>
      <xdr:rowOff>100012</xdr:rowOff>
    </xdr:from>
    <xdr:to>
      <xdr:col>14</xdr:col>
      <xdr:colOff>133350</xdr:colOff>
      <xdr:row>29</xdr:row>
      <xdr:rowOff>176212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428625</xdr:colOff>
      <xdr:row>15</xdr:row>
      <xdr:rowOff>90487</xdr:rowOff>
    </xdr:from>
    <xdr:to>
      <xdr:col>22</xdr:col>
      <xdr:colOff>123825</xdr:colOff>
      <xdr:row>29</xdr:row>
      <xdr:rowOff>166687</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5</xdr:col>
      <xdr:colOff>66675</xdr:colOff>
      <xdr:row>3</xdr:row>
      <xdr:rowOff>33336</xdr:rowOff>
    </xdr:from>
    <xdr:to>
      <xdr:col>14</xdr:col>
      <xdr:colOff>485775</xdr:colOff>
      <xdr:row>22</xdr:row>
      <xdr:rowOff>114299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4</xdr:col>
      <xdr:colOff>0</xdr:colOff>
      <xdr:row>4</xdr:row>
      <xdr:rowOff>0</xdr:rowOff>
    </xdr:from>
    <xdr:to>
      <xdr:col>10</xdr:col>
      <xdr:colOff>581025</xdr:colOff>
      <xdr:row>29</xdr:row>
      <xdr:rowOff>52388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5</xdr:col>
      <xdr:colOff>781050</xdr:colOff>
      <xdr:row>2</xdr:row>
      <xdr:rowOff>33337</xdr:rowOff>
    </xdr:from>
    <xdr:to>
      <xdr:col>13</xdr:col>
      <xdr:colOff>19050</xdr:colOff>
      <xdr:row>17</xdr:row>
      <xdr:rowOff>90487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476250</xdr:colOff>
      <xdr:row>19</xdr:row>
      <xdr:rowOff>4762</xdr:rowOff>
    </xdr:from>
    <xdr:to>
      <xdr:col>14</xdr:col>
      <xdr:colOff>171450</xdr:colOff>
      <xdr:row>33</xdr:row>
      <xdr:rowOff>42862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561975</xdr:colOff>
      <xdr:row>18</xdr:row>
      <xdr:rowOff>176212</xdr:rowOff>
    </xdr:from>
    <xdr:to>
      <xdr:col>22</xdr:col>
      <xdr:colOff>257175</xdr:colOff>
      <xdr:row>33</xdr:row>
      <xdr:rowOff>23812</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200025</xdr:colOff>
      <xdr:row>3</xdr:row>
      <xdr:rowOff>128587</xdr:rowOff>
    </xdr:from>
    <xdr:to>
      <xdr:col>21</xdr:col>
      <xdr:colOff>504825</xdr:colOff>
      <xdr:row>17</xdr:row>
      <xdr:rowOff>185737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7</xdr:col>
      <xdr:colOff>523874</xdr:colOff>
      <xdr:row>3</xdr:row>
      <xdr:rowOff>14286</xdr:rowOff>
    </xdr:from>
    <xdr:to>
      <xdr:col>16</xdr:col>
      <xdr:colOff>495299</xdr:colOff>
      <xdr:row>20</xdr:row>
      <xdr:rowOff>133349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219075</xdr:colOff>
      <xdr:row>9</xdr:row>
      <xdr:rowOff>23812</xdr:rowOff>
    </xdr:from>
    <xdr:to>
      <xdr:col>7</xdr:col>
      <xdr:colOff>371475</xdr:colOff>
      <xdr:row>23</xdr:row>
      <xdr:rowOff>100012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85724</xdr:colOff>
      <xdr:row>3</xdr:row>
      <xdr:rowOff>185736</xdr:rowOff>
    </xdr:from>
    <xdr:to>
      <xdr:col>15</xdr:col>
      <xdr:colOff>28575</xdr:colOff>
      <xdr:row>20</xdr:row>
      <xdr:rowOff>57149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21</xdr:row>
      <xdr:rowOff>71437</xdr:rowOff>
    </xdr:from>
    <xdr:to>
      <xdr:col>3</xdr:col>
      <xdr:colOff>733425</xdr:colOff>
      <xdr:row>35</xdr:row>
      <xdr:rowOff>147637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171450</xdr:colOff>
      <xdr:row>21</xdr:row>
      <xdr:rowOff>61912</xdr:rowOff>
    </xdr:from>
    <xdr:to>
      <xdr:col>10</xdr:col>
      <xdr:colOff>333375</xdr:colOff>
      <xdr:row>35</xdr:row>
      <xdr:rowOff>138112</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76200</xdr:colOff>
      <xdr:row>21</xdr:row>
      <xdr:rowOff>42862</xdr:rowOff>
    </xdr:from>
    <xdr:to>
      <xdr:col>18</xdr:col>
      <xdr:colOff>381000</xdr:colOff>
      <xdr:row>35</xdr:row>
      <xdr:rowOff>104775</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581025</xdr:colOff>
      <xdr:row>12</xdr:row>
      <xdr:rowOff>128587</xdr:rowOff>
    </xdr:from>
    <xdr:to>
      <xdr:col>5</xdr:col>
      <xdr:colOff>333375</xdr:colOff>
      <xdr:row>27</xdr:row>
      <xdr:rowOff>14287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762000</xdr:colOff>
      <xdr:row>7</xdr:row>
      <xdr:rowOff>33337</xdr:rowOff>
    </xdr:from>
    <xdr:to>
      <xdr:col>3</xdr:col>
      <xdr:colOff>447675</xdr:colOff>
      <xdr:row>21</xdr:row>
      <xdr:rowOff>109537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1181100</xdr:colOff>
      <xdr:row>6</xdr:row>
      <xdr:rowOff>100012</xdr:rowOff>
    </xdr:from>
    <xdr:to>
      <xdr:col>7</xdr:col>
      <xdr:colOff>76200</xdr:colOff>
      <xdr:row>20</xdr:row>
      <xdr:rowOff>176212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561975</xdr:colOff>
      <xdr:row>6</xdr:row>
      <xdr:rowOff>157162</xdr:rowOff>
    </xdr:from>
    <xdr:to>
      <xdr:col>7</xdr:col>
      <xdr:colOff>19050</xdr:colOff>
      <xdr:row>21</xdr:row>
      <xdr:rowOff>42862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809625</xdr:colOff>
      <xdr:row>6</xdr:row>
      <xdr:rowOff>147637</xdr:rowOff>
    </xdr:from>
    <xdr:to>
      <xdr:col>5</xdr:col>
      <xdr:colOff>285750</xdr:colOff>
      <xdr:row>21</xdr:row>
      <xdr:rowOff>33337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857250</xdr:colOff>
      <xdr:row>7</xdr:row>
      <xdr:rowOff>33337</xdr:rowOff>
    </xdr:from>
    <xdr:to>
      <xdr:col>6</xdr:col>
      <xdr:colOff>76200</xdr:colOff>
      <xdr:row>21</xdr:row>
      <xdr:rowOff>109537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609600</xdr:colOff>
      <xdr:row>7</xdr:row>
      <xdr:rowOff>52387</xdr:rowOff>
    </xdr:from>
    <xdr:to>
      <xdr:col>5</xdr:col>
      <xdr:colOff>438150</xdr:colOff>
      <xdr:row>21</xdr:row>
      <xdr:rowOff>128587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7</xdr:col>
      <xdr:colOff>581025</xdr:colOff>
      <xdr:row>4</xdr:row>
      <xdr:rowOff>71437</xdr:rowOff>
    </xdr:from>
    <xdr:to>
      <xdr:col>16</xdr:col>
      <xdr:colOff>485775</xdr:colOff>
      <xdr:row>18</xdr:row>
      <xdr:rowOff>147637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1285874</xdr:colOff>
      <xdr:row>20</xdr:row>
      <xdr:rowOff>90487</xdr:rowOff>
    </xdr:from>
    <xdr:to>
      <xdr:col>10</xdr:col>
      <xdr:colOff>476250</xdr:colOff>
      <xdr:row>34</xdr:row>
      <xdr:rowOff>166687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314325</xdr:colOff>
      <xdr:row>3</xdr:row>
      <xdr:rowOff>9525</xdr:rowOff>
    </xdr:from>
    <xdr:to>
      <xdr:col>9</xdr:col>
      <xdr:colOff>561975</xdr:colOff>
      <xdr:row>26</xdr:row>
      <xdr:rowOff>180975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104775</xdr:colOff>
      <xdr:row>3</xdr:row>
      <xdr:rowOff>0</xdr:rowOff>
    </xdr:from>
    <xdr:to>
      <xdr:col>10</xdr:col>
      <xdr:colOff>409575</xdr:colOff>
      <xdr:row>29</xdr:row>
      <xdr:rowOff>61912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333375</xdr:colOff>
      <xdr:row>1</xdr:row>
      <xdr:rowOff>61912</xdr:rowOff>
    </xdr:from>
    <xdr:to>
      <xdr:col>16</xdr:col>
      <xdr:colOff>342900</xdr:colOff>
      <xdr:row>19</xdr:row>
      <xdr:rowOff>138112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523875</xdr:colOff>
      <xdr:row>21</xdr:row>
      <xdr:rowOff>4762</xdr:rowOff>
    </xdr:from>
    <xdr:to>
      <xdr:col>3</xdr:col>
      <xdr:colOff>504825</xdr:colOff>
      <xdr:row>35</xdr:row>
      <xdr:rowOff>80962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161925</xdr:colOff>
      <xdr:row>21</xdr:row>
      <xdr:rowOff>4762</xdr:rowOff>
    </xdr:from>
    <xdr:to>
      <xdr:col>10</xdr:col>
      <xdr:colOff>323850</xdr:colOff>
      <xdr:row>35</xdr:row>
      <xdr:rowOff>80962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152400</xdr:colOff>
      <xdr:row>21</xdr:row>
      <xdr:rowOff>14287</xdr:rowOff>
    </xdr:from>
    <xdr:to>
      <xdr:col>17</xdr:col>
      <xdr:colOff>342900</xdr:colOff>
      <xdr:row>35</xdr:row>
      <xdr:rowOff>90487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190499</xdr:colOff>
      <xdr:row>1</xdr:row>
      <xdr:rowOff>147637</xdr:rowOff>
    </xdr:from>
    <xdr:to>
      <xdr:col>24</xdr:col>
      <xdr:colOff>200024</xdr:colOff>
      <xdr:row>19</xdr:row>
      <xdr:rowOff>123825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28575</xdr:colOff>
      <xdr:row>3</xdr:row>
      <xdr:rowOff>57149</xdr:rowOff>
    </xdr:from>
    <xdr:to>
      <xdr:col>10</xdr:col>
      <xdr:colOff>190500</xdr:colOff>
      <xdr:row>25</xdr:row>
      <xdr:rowOff>123824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3</xdr:row>
      <xdr:rowOff>0</xdr:rowOff>
    </xdr:from>
    <xdr:to>
      <xdr:col>6</xdr:col>
      <xdr:colOff>381000</xdr:colOff>
      <xdr:row>26</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21</xdr:col>
      <xdr:colOff>0</xdr:colOff>
      <xdr:row>7</xdr:row>
      <xdr:rowOff>100011</xdr:rowOff>
    </xdr:from>
    <xdr:to>
      <xdr:col>26</xdr:col>
      <xdr:colOff>0</xdr:colOff>
      <xdr:row>28</xdr:row>
      <xdr:rowOff>85724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971550</xdr:colOff>
      <xdr:row>9</xdr:row>
      <xdr:rowOff>33336</xdr:rowOff>
    </xdr:from>
    <xdr:to>
      <xdr:col>6</xdr:col>
      <xdr:colOff>542925</xdr:colOff>
      <xdr:row>25</xdr:row>
      <xdr:rowOff>190499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dicators_domestic%20wa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A5" t="str">
            <v>UAE (2013)</v>
          </cell>
          <cell r="B5">
            <v>353</v>
          </cell>
        </row>
        <row r="6">
          <cell r="A6" t="str">
            <v>United States (2010)*</v>
          </cell>
          <cell r="B6">
            <v>331.37</v>
          </cell>
        </row>
        <row r="7">
          <cell r="A7" t="str">
            <v>Japan (2011)</v>
          </cell>
          <cell r="B7">
            <v>289</v>
          </cell>
        </row>
        <row r="8">
          <cell r="A8" t="str">
            <v>Norway (2009)</v>
          </cell>
          <cell r="B8">
            <v>287.67</v>
          </cell>
        </row>
        <row r="9">
          <cell r="A9" t="str">
            <v>Iceland (2005)</v>
          </cell>
          <cell r="B9">
            <v>279.45</v>
          </cell>
        </row>
        <row r="10">
          <cell r="A10" t="str">
            <v>Cyprus (2011)</v>
          </cell>
          <cell r="B10">
            <v>263.01</v>
          </cell>
        </row>
        <row r="11">
          <cell r="A11" t="str">
            <v>Greece (2011)</v>
          </cell>
          <cell r="B11">
            <v>227.4</v>
          </cell>
        </row>
        <row r="12">
          <cell r="A12" t="str">
            <v>Switzerland (2011)</v>
          </cell>
          <cell r="B12">
            <v>216.44</v>
          </cell>
        </row>
        <row r="13">
          <cell r="A13" t="str">
            <v>Spain (2011)</v>
          </cell>
          <cell r="B13">
            <v>194.52</v>
          </cell>
        </row>
        <row r="14">
          <cell r="A14" t="str">
            <v>Sweden (2007)</v>
          </cell>
          <cell r="B14">
            <v>175.34</v>
          </cell>
        </row>
        <row r="15">
          <cell r="A15" t="str">
            <v>United Kingdom (2011)</v>
          </cell>
          <cell r="B15">
            <v>167.12</v>
          </cell>
        </row>
        <row r="16">
          <cell r="A16" t="str">
            <v>Germany (2007)</v>
          </cell>
          <cell r="B16">
            <v>123.29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footprintnetwork.org/atlas" TargetMode="External"/><Relationship Id="rId3" Type="http://schemas.openxmlformats.org/officeDocument/2006/relationships/hyperlink" Target="http://www.footprintnetwork.org/" TargetMode="External"/><Relationship Id="rId7" Type="http://schemas.openxmlformats.org/officeDocument/2006/relationships/hyperlink" Target="http://www.footprintnetwork.org/en/index.php/GFN/page/frequently_asked_questions/" TargetMode="External"/><Relationship Id="rId2" Type="http://schemas.openxmlformats.org/officeDocument/2006/relationships/hyperlink" Target="http://www.footprintnetwork.org/en/index.php/GFN/page/frequently_asked_questions/" TargetMode="External"/><Relationship Id="rId1" Type="http://schemas.openxmlformats.org/officeDocument/2006/relationships/hyperlink" Target="http://www.footprintnetwork.org/en/index.php/GFN/page/footprint_basics_overview/" TargetMode="External"/><Relationship Id="rId6" Type="http://schemas.openxmlformats.org/officeDocument/2006/relationships/hyperlink" Target="http://www.footprintnetwork.org/en/index.php/GFN/page/footprint_basics_overview/" TargetMode="External"/><Relationship Id="rId5" Type="http://schemas.openxmlformats.org/officeDocument/2006/relationships/hyperlink" Target="http://www.footprintnetwork.org/atlas" TargetMode="External"/><Relationship Id="rId10" Type="http://schemas.openxmlformats.org/officeDocument/2006/relationships/drawing" Target="../drawings/drawing1.xml"/><Relationship Id="rId4" Type="http://schemas.openxmlformats.org/officeDocument/2006/relationships/hyperlink" Target="http://www.footprintnetwork.org/atlas" TargetMode="External"/><Relationship Id="rId9" Type="http://schemas.openxmlformats.org/officeDocument/2006/relationships/hyperlink" Target="http://www.footprintnetwork.org/atla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627"/>
  <sheetViews>
    <sheetView topLeftCell="A178" workbookViewId="0">
      <selection activeCell="A625" sqref="A625"/>
    </sheetView>
  </sheetViews>
  <sheetFormatPr defaultColWidth="8.85546875" defaultRowHeight="15"/>
  <cols>
    <col min="1" max="1" width="26.42578125" customWidth="1"/>
    <col min="5" max="5" width="8.85546875" style="97"/>
    <col min="21" max="21" width="18.7109375" customWidth="1"/>
  </cols>
  <sheetData>
    <row r="1" spans="1:18">
      <c r="A1" s="1" t="s">
        <v>251</v>
      </c>
    </row>
    <row r="2" spans="1:18">
      <c r="A2" t="s">
        <v>252</v>
      </c>
    </row>
    <row r="3" spans="1:18">
      <c r="A3" t="s">
        <v>253</v>
      </c>
    </row>
    <row r="5" spans="1:18" ht="23.25">
      <c r="A5" s="7">
        <v>2010</v>
      </c>
      <c r="B5" s="8"/>
      <c r="C5" s="9"/>
      <c r="D5" s="311" t="s">
        <v>23</v>
      </c>
      <c r="E5" s="312"/>
      <c r="F5" s="312"/>
      <c r="G5" s="312"/>
      <c r="H5" s="312"/>
      <c r="I5" s="312"/>
      <c r="J5" s="312"/>
      <c r="K5" s="313"/>
      <c r="L5" s="311" t="s">
        <v>24</v>
      </c>
      <c r="M5" s="312"/>
      <c r="N5" s="312"/>
      <c r="O5" s="312"/>
      <c r="P5" s="312"/>
      <c r="Q5" s="312"/>
      <c r="R5" s="10"/>
    </row>
    <row r="6" spans="1:18" ht="77.25">
      <c r="A6" s="11"/>
      <c r="B6" s="12" t="s">
        <v>25</v>
      </c>
      <c r="C6" s="12" t="s">
        <v>26</v>
      </c>
      <c r="D6" s="13" t="s">
        <v>27</v>
      </c>
      <c r="E6" s="98" t="s">
        <v>208</v>
      </c>
      <c r="F6" s="14" t="s">
        <v>28</v>
      </c>
      <c r="G6" s="14" t="s">
        <v>29</v>
      </c>
      <c r="H6" s="14" t="s">
        <v>30</v>
      </c>
      <c r="I6" s="14" t="s">
        <v>31</v>
      </c>
      <c r="J6" s="14" t="s">
        <v>32</v>
      </c>
      <c r="K6" s="15" t="s">
        <v>33</v>
      </c>
      <c r="L6" s="16" t="s">
        <v>34</v>
      </c>
      <c r="M6" s="14" t="s">
        <v>35</v>
      </c>
      <c r="N6" s="14" t="s">
        <v>36</v>
      </c>
      <c r="O6" s="14" t="s">
        <v>37</v>
      </c>
      <c r="P6" s="14" t="s">
        <v>38</v>
      </c>
      <c r="Q6" s="15" t="s">
        <v>39</v>
      </c>
      <c r="R6" s="17" t="s">
        <v>40</v>
      </c>
    </row>
    <row r="7" spans="1:18" s="79" customFormat="1" ht="12.75" customHeight="1">
      <c r="A7" s="69" t="s">
        <v>3</v>
      </c>
      <c r="B7" s="70">
        <v>6.2480000000000002</v>
      </c>
      <c r="C7" s="71" t="s">
        <v>109</v>
      </c>
      <c r="D7" s="77">
        <v>10.6786821793917</v>
      </c>
      <c r="E7" s="99">
        <v>1</v>
      </c>
      <c r="F7" s="72">
        <v>1.3477022833871799</v>
      </c>
      <c r="G7" s="72">
        <v>0.43200411717825499</v>
      </c>
      <c r="H7" s="72">
        <v>0.46953598318286299</v>
      </c>
      <c r="I7" s="72">
        <v>0.28848681611621996</v>
      </c>
      <c r="J7" s="72">
        <v>8.1013144584515207</v>
      </c>
      <c r="K7" s="72">
        <v>3.9638521075664498E-2</v>
      </c>
      <c r="L7" s="73">
        <v>0.84754047624194595</v>
      </c>
      <c r="M7" s="72">
        <v>8.5294732595849992E-2</v>
      </c>
      <c r="N7" s="72">
        <v>1.81107552695709E-3</v>
      </c>
      <c r="O7" s="72">
        <v>9.2917202235044502E-2</v>
      </c>
      <c r="P7" s="72">
        <v>0.62787894480842998</v>
      </c>
      <c r="Q7" s="72">
        <v>3.9638521075664498E-2</v>
      </c>
      <c r="R7" s="74">
        <v>-9.8311417031497612</v>
      </c>
    </row>
    <row r="8" spans="1:18" s="79" customFormat="1" ht="12.75" customHeight="1">
      <c r="A8" s="63" t="s">
        <v>2</v>
      </c>
      <c r="B8" s="19">
        <v>1.1379999999999999</v>
      </c>
      <c r="C8" s="58" t="s">
        <v>109</v>
      </c>
      <c r="D8" s="64">
        <v>10.5094240203389</v>
      </c>
      <c r="E8" s="100">
        <v>2</v>
      </c>
      <c r="F8" s="59">
        <v>1.0304186273300899</v>
      </c>
      <c r="G8" s="59">
        <v>0.53850693146693196</v>
      </c>
      <c r="H8" s="59">
        <v>0.120231616451273</v>
      </c>
      <c r="I8" s="59">
        <v>0.57618918227753502</v>
      </c>
      <c r="J8" s="59">
        <v>8.1257192232933004</v>
      </c>
      <c r="K8" s="59">
        <v>0.118358439519823</v>
      </c>
      <c r="L8" s="65">
        <v>2.5097241730572999</v>
      </c>
      <c r="M8" s="59">
        <v>5.39042990656316E-2</v>
      </c>
      <c r="N8" s="59">
        <v>1.6300671140666501E-4</v>
      </c>
      <c r="O8" s="59">
        <v>0</v>
      </c>
      <c r="P8" s="59">
        <v>2.3372984277604401</v>
      </c>
      <c r="Q8" s="59">
        <v>0.118358439519823</v>
      </c>
      <c r="R8" s="66">
        <v>-7.9996998472816507</v>
      </c>
    </row>
    <row r="9" spans="1:18" s="79" customFormat="1" ht="12.75" customHeight="1">
      <c r="A9" s="63" t="s">
        <v>143</v>
      </c>
      <c r="B9" s="19">
        <v>5.4450000000000003</v>
      </c>
      <c r="C9" s="58" t="s">
        <v>109</v>
      </c>
      <c r="D9" s="64">
        <v>8.2602630285209511</v>
      </c>
      <c r="E9" s="100">
        <v>3</v>
      </c>
      <c r="F9" s="59">
        <v>2.5916807036809599</v>
      </c>
      <c r="G9" s="59">
        <v>0.47441630483177599</v>
      </c>
      <c r="H9" s="59">
        <v>0.530087985360158</v>
      </c>
      <c r="I9" s="59">
        <v>0.92805813483928901</v>
      </c>
      <c r="J9" s="59">
        <v>3.4675753857818701</v>
      </c>
      <c r="K9" s="59">
        <v>0.26844451402689301</v>
      </c>
      <c r="L9" s="65">
        <v>4.8507660281998399</v>
      </c>
      <c r="M9" s="59">
        <v>2.3862325551517203</v>
      </c>
      <c r="N9" s="59">
        <v>3.4126188107546196E-2</v>
      </c>
      <c r="O9" s="59">
        <v>0.29409933520273501</v>
      </c>
      <c r="P9" s="59">
        <v>1.86786343571095</v>
      </c>
      <c r="Q9" s="59">
        <v>0.26844451402689301</v>
      </c>
      <c r="R9" s="66">
        <v>-3.4094970003211102</v>
      </c>
    </row>
    <row r="10" spans="1:18" s="79" customFormat="1" ht="12.75" customHeight="1">
      <c r="A10" s="69" t="s">
        <v>139</v>
      </c>
      <c r="B10" s="70">
        <v>10.531000000000001</v>
      </c>
      <c r="C10" s="71" t="s">
        <v>109</v>
      </c>
      <c r="D10" s="77">
        <v>7.9984432682892503</v>
      </c>
      <c r="E10" s="99">
        <v>4</v>
      </c>
      <c r="F10" s="72">
        <v>2.14132150387187</v>
      </c>
      <c r="G10" s="72">
        <v>0.69617813352302005</v>
      </c>
      <c r="H10" s="72">
        <v>0.60906120023713295</v>
      </c>
      <c r="I10" s="72">
        <v>0.23448747221807001</v>
      </c>
      <c r="J10" s="72">
        <v>3.8720828679526598</v>
      </c>
      <c r="K10" s="72">
        <v>0.44531209048648701</v>
      </c>
      <c r="L10" s="73">
        <v>1.3427265084584898</v>
      </c>
      <c r="M10" s="72">
        <v>0.45841262602233501</v>
      </c>
      <c r="N10" s="72">
        <v>0.107970874624519</v>
      </c>
      <c r="O10" s="72">
        <v>0.28279700522956697</v>
      </c>
      <c r="P10" s="72">
        <v>4.8233912095580006E-2</v>
      </c>
      <c r="Q10" s="72">
        <v>0.44531209048648701</v>
      </c>
      <c r="R10" s="74">
        <v>-6.6557167598307601</v>
      </c>
    </row>
    <row r="11" spans="1:18" s="79" customFormat="1" ht="12.75" customHeight="1">
      <c r="A11" t="s">
        <v>193</v>
      </c>
      <c r="B11" s="19">
        <v>308.67399999999998</v>
      </c>
      <c r="C11" s="58" t="s">
        <v>109</v>
      </c>
      <c r="D11" s="64">
        <v>7.9957051535197001</v>
      </c>
      <c r="E11" s="100">
        <v>5</v>
      </c>
      <c r="F11" s="59">
        <v>1.0760001459562201</v>
      </c>
      <c r="G11" s="59">
        <v>0.14113063506462201</v>
      </c>
      <c r="H11" s="59">
        <v>1.0331743588062299</v>
      </c>
      <c r="I11" s="59">
        <v>0.10258925230715199</v>
      </c>
      <c r="J11" s="59">
        <v>5.5679987073886696</v>
      </c>
      <c r="K11" s="59">
        <v>7.4812053996815397E-2</v>
      </c>
      <c r="L11" s="65">
        <v>3.8679529810077402</v>
      </c>
      <c r="M11" s="59">
        <v>1.5751607973164901</v>
      </c>
      <c r="N11" s="59">
        <v>0.25630829425754803</v>
      </c>
      <c r="O11" s="59">
        <v>1.54977226498349</v>
      </c>
      <c r="P11" s="59">
        <v>0.41189957045339098</v>
      </c>
      <c r="Q11" s="59">
        <v>7.4812053996815397E-2</v>
      </c>
      <c r="R11" s="66">
        <v>-4.1277521725119604</v>
      </c>
    </row>
    <row r="12" spans="1:18" s="79" customFormat="1" ht="12.75" customHeight="1">
      <c r="A12" s="63" t="s">
        <v>144</v>
      </c>
      <c r="B12" s="19">
        <v>1.343</v>
      </c>
      <c r="C12" s="58" t="s">
        <v>109</v>
      </c>
      <c r="D12" s="64">
        <v>7.8809274045323603</v>
      </c>
      <c r="E12" s="100">
        <v>6</v>
      </c>
      <c r="F12" s="59">
        <v>1.02735739446208</v>
      </c>
      <c r="G12" s="59">
        <v>0</v>
      </c>
      <c r="H12" s="59">
        <v>2.0112876539680697</v>
      </c>
      <c r="I12" s="59">
        <v>1.34722172305372</v>
      </c>
      <c r="J12" s="59">
        <v>3.3043327651701802</v>
      </c>
      <c r="K12" s="59">
        <v>0.190727867878314</v>
      </c>
      <c r="L12" s="65">
        <v>8.9571780895889201</v>
      </c>
      <c r="M12" s="59">
        <v>1.00363286945396</v>
      </c>
      <c r="N12" s="59">
        <v>0.39275569167115904</v>
      </c>
      <c r="O12" s="59">
        <v>3.2659256974820301</v>
      </c>
      <c r="P12" s="59">
        <v>4.1041359631034604</v>
      </c>
      <c r="Q12" s="59">
        <v>0.190727867878314</v>
      </c>
      <c r="R12" s="66">
        <v>1.0762506850565701</v>
      </c>
    </row>
    <row r="13" spans="1:18" s="79" customFormat="1" ht="12.75" customHeight="1">
      <c r="A13" t="s">
        <v>10</v>
      </c>
      <c r="B13" s="19">
        <v>32.945</v>
      </c>
      <c r="C13" s="58" t="s">
        <v>109</v>
      </c>
      <c r="D13" s="64">
        <v>7.0139040530870496</v>
      </c>
      <c r="E13" s="100">
        <v>7</v>
      </c>
      <c r="F13" s="59">
        <v>0.953531835216892</v>
      </c>
      <c r="G13" s="59">
        <v>0.26465761442519803</v>
      </c>
      <c r="H13" s="59">
        <v>1.59352760170684</v>
      </c>
      <c r="I13" s="59">
        <v>0.121266023068895</v>
      </c>
      <c r="J13" s="59">
        <v>4.0323995570301099</v>
      </c>
      <c r="K13" s="59">
        <v>4.8521421639110301E-2</v>
      </c>
      <c r="L13" s="65">
        <v>14.919932052664501</v>
      </c>
      <c r="M13" s="59">
        <v>2.61395468677261</v>
      </c>
      <c r="N13" s="59">
        <v>0.235578352226056</v>
      </c>
      <c r="O13" s="59">
        <v>8.4298114317278792</v>
      </c>
      <c r="P13" s="59">
        <v>3.5920661602988</v>
      </c>
      <c r="Q13" s="59">
        <v>4.8521421639110301E-2</v>
      </c>
      <c r="R13" s="66">
        <v>7.9060279995774101</v>
      </c>
    </row>
    <row r="14" spans="1:18" s="79" customFormat="1" ht="12.75" customHeight="1">
      <c r="A14" s="63" t="s">
        <v>195</v>
      </c>
      <c r="B14" s="19">
        <v>20.853999999999999</v>
      </c>
      <c r="C14" s="58" t="s">
        <v>109</v>
      </c>
      <c r="D14" s="64">
        <v>6.8386814908164801</v>
      </c>
      <c r="E14" s="100">
        <v>8</v>
      </c>
      <c r="F14" s="59">
        <v>0.63809175078522606</v>
      </c>
      <c r="G14" s="59">
        <v>1.7842379965497801</v>
      </c>
      <c r="H14" s="59">
        <v>1.12492739413836</v>
      </c>
      <c r="I14" s="59">
        <v>0.15835328276352301</v>
      </c>
      <c r="J14" s="59">
        <v>3.1114757444435699</v>
      </c>
      <c r="K14" s="59">
        <v>2.15953221360233E-2</v>
      </c>
      <c r="L14" s="65">
        <v>14.712184762485499</v>
      </c>
      <c r="M14" s="59">
        <v>1.7394796949207301</v>
      </c>
      <c r="N14" s="59">
        <v>6.4921197043865506</v>
      </c>
      <c r="O14" s="59">
        <v>2.6514033185597401</v>
      </c>
      <c r="P14" s="59">
        <v>3.80758672248247</v>
      </c>
      <c r="Q14" s="59">
        <v>2.15953221360233E-2</v>
      </c>
      <c r="R14" s="66">
        <v>7.8735032716690299</v>
      </c>
    </row>
    <row r="15" spans="1:18" s="79" customFormat="1" ht="12.75" customHeight="1">
      <c r="A15" s="63" t="s">
        <v>114</v>
      </c>
      <c r="B15" s="19">
        <v>2.851</v>
      </c>
      <c r="C15" s="58" t="s">
        <v>109</v>
      </c>
      <c r="D15" s="64">
        <v>6.3249324223255394</v>
      </c>
      <c r="E15" s="100">
        <v>9</v>
      </c>
      <c r="F15" s="59">
        <v>0.75426725165445496</v>
      </c>
      <c r="G15" s="59">
        <v>0.38074975275434597</v>
      </c>
      <c r="H15" s="59">
        <v>0.25076349516775698</v>
      </c>
      <c r="I15" s="59">
        <v>0.33641618637104398</v>
      </c>
      <c r="J15" s="59">
        <v>4.5276415632529998</v>
      </c>
      <c r="K15" s="59">
        <v>7.5094173124940697E-2</v>
      </c>
      <c r="L15" s="65">
        <v>0.39548640499333598</v>
      </c>
      <c r="M15" s="59">
        <v>1.8212006416719599E-2</v>
      </c>
      <c r="N15" s="59">
        <v>8.0701996185267993E-3</v>
      </c>
      <c r="O15" s="59">
        <v>3.90343400318857E-3</v>
      </c>
      <c r="P15" s="59">
        <v>0.290206591829961</v>
      </c>
      <c r="Q15" s="59">
        <v>7.5094173124940697E-2</v>
      </c>
      <c r="R15" s="66">
        <v>-5.9294460173322001</v>
      </c>
    </row>
    <row r="16" spans="1:18" s="79" customFormat="1" ht="12.75" customHeight="1">
      <c r="A16" s="69" t="s">
        <v>149</v>
      </c>
      <c r="B16" s="70">
        <v>4.3550000000000004</v>
      </c>
      <c r="C16" s="71" t="s">
        <v>109</v>
      </c>
      <c r="D16" s="77">
        <v>6.2927529555375807</v>
      </c>
      <c r="E16" s="99">
        <v>10</v>
      </c>
      <c r="F16" s="72">
        <v>1.4071977858215001</v>
      </c>
      <c r="G16" s="72">
        <v>0.3557049731136</v>
      </c>
      <c r="H16" s="72">
        <v>0.63061903471300795</v>
      </c>
      <c r="I16" s="72">
        <v>7.3037099541198199E-3</v>
      </c>
      <c r="J16" s="72">
        <v>3.7210469926149501</v>
      </c>
      <c r="K16" s="72">
        <v>0.170880459320402</v>
      </c>
      <c r="L16" s="73">
        <v>3.4756056382668699</v>
      </c>
      <c r="M16" s="72">
        <v>0.60085269753024106</v>
      </c>
      <c r="N16" s="72">
        <v>0.81934650132127196</v>
      </c>
      <c r="O16" s="72">
        <v>0.24852294774327199</v>
      </c>
      <c r="P16" s="72">
        <v>1.6360030323516901</v>
      </c>
      <c r="Q16" s="72">
        <v>0.170880459320402</v>
      </c>
      <c r="R16" s="74">
        <v>-2.81714731727071</v>
      </c>
    </row>
    <row r="17" spans="1:196" s="79" customFormat="1" ht="12.75" customHeight="1">
      <c r="A17" s="69" t="s">
        <v>5</v>
      </c>
      <c r="B17" s="70">
        <v>4.4850000000000003</v>
      </c>
      <c r="C17" s="71" t="s">
        <v>109</v>
      </c>
      <c r="D17" s="77">
        <v>5.33538695140094</v>
      </c>
      <c r="E17" s="99">
        <v>21</v>
      </c>
      <c r="F17" s="72">
        <v>0.677684076272698</v>
      </c>
      <c r="G17" s="72">
        <v>0.41783991403571202</v>
      </c>
      <c r="H17" s="72">
        <v>0.30035385210162796</v>
      </c>
      <c r="I17" s="72">
        <v>0.249057659848584</v>
      </c>
      <c r="J17" s="72">
        <v>3.6904514491423202</v>
      </c>
      <c r="K17" s="72">
        <v>0</v>
      </c>
      <c r="L17" s="73">
        <v>1.8541222184857202E-2</v>
      </c>
      <c r="M17" s="72">
        <v>0</v>
      </c>
      <c r="N17" s="72">
        <v>0</v>
      </c>
      <c r="O17" s="72">
        <v>3.5347527162553398E-4</v>
      </c>
      <c r="P17" s="72">
        <v>1.81877469132317E-2</v>
      </c>
      <c r="Q17" s="72">
        <v>0</v>
      </c>
      <c r="R17" s="74">
        <v>-5.3168457292160802</v>
      </c>
    </row>
    <row r="18" spans="1:196" s="79" customFormat="1" ht="12.75" customHeight="1">
      <c r="A18" s="67" t="s">
        <v>12</v>
      </c>
      <c r="B18" s="19">
        <v>24.68</v>
      </c>
      <c r="C18" s="58" t="s">
        <v>109</v>
      </c>
      <c r="D18" s="64">
        <v>5.1338243995824797</v>
      </c>
      <c r="E18" s="100">
        <v>24</v>
      </c>
      <c r="F18" s="59">
        <v>0.95880793191740699</v>
      </c>
      <c r="G18" s="59">
        <v>0.20298462204199699</v>
      </c>
      <c r="H18" s="59">
        <v>0.239482498260914</v>
      </c>
      <c r="I18" s="59">
        <v>0.16178122298286102</v>
      </c>
      <c r="J18" s="59">
        <v>3.49616012675498</v>
      </c>
      <c r="K18" s="59">
        <v>7.4607997624327793E-2</v>
      </c>
      <c r="L18" s="65">
        <v>0.83840093426087803</v>
      </c>
      <c r="M18" s="59">
        <v>0.20054723589864099</v>
      </c>
      <c r="N18" s="59">
        <v>0.13799878711439301</v>
      </c>
      <c r="O18" s="59">
        <v>0.20501801226331098</v>
      </c>
      <c r="P18" s="59">
        <v>0.22022890136020701</v>
      </c>
      <c r="Q18" s="59">
        <v>7.4607997624327793E-2</v>
      </c>
      <c r="R18" s="68">
        <v>-4.2954234653215995</v>
      </c>
    </row>
    <row r="19" spans="1:196" s="79" customFormat="1" ht="12.75" customHeight="1">
      <c r="A19" s="63" t="s">
        <v>11</v>
      </c>
      <c r="B19" s="19">
        <v>82.343000000000004</v>
      </c>
      <c r="C19" s="58" t="s">
        <v>109</v>
      </c>
      <c r="D19" s="64">
        <v>5.0819735113252102</v>
      </c>
      <c r="E19" s="100">
        <v>26</v>
      </c>
      <c r="F19" s="59">
        <v>1.2495608631847199</v>
      </c>
      <c r="G19" s="59">
        <v>0.20541686901023301</v>
      </c>
      <c r="H19" s="59">
        <v>0.60812872403388496</v>
      </c>
      <c r="I19" s="59">
        <v>0.13116469707033801</v>
      </c>
      <c r="J19" s="59">
        <v>2.6967167472550999</v>
      </c>
      <c r="K19" s="59">
        <v>0.19098561077094001</v>
      </c>
      <c r="L19" s="65">
        <v>1.92467518917866</v>
      </c>
      <c r="M19" s="59">
        <v>0.91964725168958794</v>
      </c>
      <c r="N19" s="59">
        <v>8.9758629684611291E-2</v>
      </c>
      <c r="O19" s="59">
        <v>0.64893039941983</v>
      </c>
      <c r="P19" s="59">
        <v>7.5353297613690404E-2</v>
      </c>
      <c r="Q19" s="59">
        <v>0.19098561077094001</v>
      </c>
      <c r="R19" s="66">
        <v>-3.15729832214656</v>
      </c>
    </row>
    <row r="20" spans="1:196" s="79" customFormat="1" ht="12.75" customHeight="1">
      <c r="A20" s="69" t="s">
        <v>146</v>
      </c>
      <c r="B20" s="70">
        <v>61.713999999999999</v>
      </c>
      <c r="C20" s="71" t="s">
        <v>109</v>
      </c>
      <c r="D20" s="77">
        <v>5.0138337448919801</v>
      </c>
      <c r="E20" s="99">
        <v>28</v>
      </c>
      <c r="F20" s="72">
        <v>1.10028751854281</v>
      </c>
      <c r="G20" s="72">
        <v>0.26660251655190198</v>
      </c>
      <c r="H20" s="72">
        <v>0.651874437741914</v>
      </c>
      <c r="I20" s="72">
        <v>0.23915854108441401</v>
      </c>
      <c r="J20" s="72">
        <v>2.51407606288286</v>
      </c>
      <c r="K20" s="72">
        <v>0.24183466808808199</v>
      </c>
      <c r="L20" s="73">
        <v>3.0032027556627399</v>
      </c>
      <c r="M20" s="72">
        <v>1.45860751465911</v>
      </c>
      <c r="N20" s="72">
        <v>0.24617267353536301</v>
      </c>
      <c r="O20" s="72">
        <v>0.89900316292223603</v>
      </c>
      <c r="P20" s="72">
        <v>0.15758473645795498</v>
      </c>
      <c r="Q20" s="72">
        <v>0.24183466808808199</v>
      </c>
      <c r="R20" s="74">
        <v>-2.0106309892292398</v>
      </c>
    </row>
    <row r="21" spans="1:196" s="79" customFormat="1" ht="12.75" customHeight="1">
      <c r="A21" s="67" t="s">
        <v>123</v>
      </c>
      <c r="B21" s="19">
        <v>2.726</v>
      </c>
      <c r="C21" s="58" t="s">
        <v>109</v>
      </c>
      <c r="D21" s="64">
        <v>4.9853747815623102</v>
      </c>
      <c r="E21" s="100">
        <v>30</v>
      </c>
      <c r="F21" s="59">
        <v>0.70200886053081402</v>
      </c>
      <c r="G21" s="59">
        <v>0.40986947722549899</v>
      </c>
      <c r="H21" s="59">
        <v>0.14812568171603399</v>
      </c>
      <c r="I21" s="59">
        <v>0.396362025433591</v>
      </c>
      <c r="J21" s="59">
        <v>3.2173698156758102</v>
      </c>
      <c r="K21" s="59">
        <v>0.111638920980568</v>
      </c>
      <c r="L21" s="65">
        <v>2.1397675535361098</v>
      </c>
      <c r="M21" s="59">
        <v>0.10144335178592201</v>
      </c>
      <c r="N21" s="59">
        <v>6.4319936845692594E-2</v>
      </c>
      <c r="O21" s="59">
        <v>1.3608083080325899E-3</v>
      </c>
      <c r="P21" s="59">
        <v>1.86100453561589</v>
      </c>
      <c r="Q21" s="59">
        <v>0.111638920980568</v>
      </c>
      <c r="R21" s="68">
        <v>-2.8456072280262101</v>
      </c>
    </row>
    <row r="22" spans="1:196" s="79" customFormat="1" ht="12.75" customHeight="1">
      <c r="A22" s="67" t="s">
        <v>168</v>
      </c>
      <c r="B22" s="19">
        <v>61.128999999999998</v>
      </c>
      <c r="C22" s="58" t="s">
        <v>109</v>
      </c>
      <c r="D22" s="64">
        <v>4.8920577808365397</v>
      </c>
      <c r="E22" s="100">
        <v>31</v>
      </c>
      <c r="F22" s="59">
        <v>0.87138291485483799</v>
      </c>
      <c r="G22" s="59">
        <v>0.26937521830932298</v>
      </c>
      <c r="H22" s="59">
        <v>0.60651487452661801</v>
      </c>
      <c r="I22" s="59">
        <v>0.131993562549161</v>
      </c>
      <c r="J22" s="59">
        <v>2.8669733366671499</v>
      </c>
      <c r="K22" s="59">
        <v>0.145817873929455</v>
      </c>
      <c r="L22" s="65">
        <v>1.3398167415261502</v>
      </c>
      <c r="M22" s="59">
        <v>0.48988604810896602</v>
      </c>
      <c r="N22" s="59">
        <v>9.7012710492815207E-2</v>
      </c>
      <c r="O22" s="59">
        <v>0.10773151390949501</v>
      </c>
      <c r="P22" s="59">
        <v>0.49936859508542103</v>
      </c>
      <c r="Q22" s="59">
        <v>0.145817873929455</v>
      </c>
      <c r="R22" s="68">
        <v>-3.55224103931039</v>
      </c>
    </row>
    <row r="23" spans="1:196" s="79" customFormat="1" ht="12.75" customHeight="1">
      <c r="A23" s="63" t="s">
        <v>113</v>
      </c>
      <c r="B23" s="19">
        <v>47.962000000000003</v>
      </c>
      <c r="C23" s="58" t="s">
        <v>109</v>
      </c>
      <c r="D23" s="64">
        <v>4.8691397022092699</v>
      </c>
      <c r="E23" s="100">
        <v>33</v>
      </c>
      <c r="F23" s="59">
        <v>0.75064314224727691</v>
      </c>
      <c r="G23" s="59">
        <v>8.1625994534149496E-2</v>
      </c>
      <c r="H23" s="59">
        <v>0.25750595343487998</v>
      </c>
      <c r="I23" s="59">
        <v>0.53844170766580601</v>
      </c>
      <c r="J23" s="59">
        <v>3.1725091955025402</v>
      </c>
      <c r="K23" s="59">
        <v>6.8413708824616198E-2</v>
      </c>
      <c r="L23" s="65">
        <v>0.33480652668428201</v>
      </c>
      <c r="M23" s="59">
        <v>0.168833981856152</v>
      </c>
      <c r="N23" s="59">
        <v>9.4216669268752792E-4</v>
      </c>
      <c r="O23" s="59">
        <v>9.4471561512119398E-2</v>
      </c>
      <c r="P23" s="59">
        <v>2.1451077987074099E-3</v>
      </c>
      <c r="Q23" s="59">
        <v>6.8413708824616198E-2</v>
      </c>
      <c r="R23" s="66">
        <v>-4.5343331755249903</v>
      </c>
    </row>
    <row r="24" spans="1:196" s="79" customFormat="1" ht="12.75" customHeight="1">
      <c r="A24" s="63" t="s">
        <v>8</v>
      </c>
      <c r="B24" s="19">
        <v>127.396</v>
      </c>
      <c r="C24" s="58" t="s">
        <v>109</v>
      </c>
      <c r="D24" s="64">
        <v>4.72893621461108</v>
      </c>
      <c r="E24" s="100">
        <v>36</v>
      </c>
      <c r="F24" s="59">
        <v>0.565990294433662</v>
      </c>
      <c r="G24" s="59">
        <v>6.6483022133829908E-2</v>
      </c>
      <c r="H24" s="59">
        <v>0.27465922160109701</v>
      </c>
      <c r="I24" s="59">
        <v>0.62437156225827006</v>
      </c>
      <c r="J24" s="59">
        <v>3.1345519678092999</v>
      </c>
      <c r="K24" s="59">
        <v>6.2880146374922397E-2</v>
      </c>
      <c r="L24" s="65">
        <v>0.59911609719556103</v>
      </c>
      <c r="M24" s="59">
        <v>0.117913202336707</v>
      </c>
      <c r="N24" s="59">
        <v>3.3435026234183E-3</v>
      </c>
      <c r="O24" s="59">
        <v>0.34128707518623297</v>
      </c>
      <c r="P24" s="59">
        <v>7.3692170674280508E-2</v>
      </c>
      <c r="Q24" s="59">
        <v>6.2880146374922397E-2</v>
      </c>
      <c r="R24" s="66">
        <v>-4.1298201174155205</v>
      </c>
    </row>
    <row r="25" spans="1:196" s="79" customFormat="1" ht="12.75" customHeight="1">
      <c r="A25" s="63" t="s">
        <v>9</v>
      </c>
      <c r="B25" s="19">
        <v>1336.5509999999999</v>
      </c>
      <c r="C25" s="58" t="s">
        <v>47</v>
      </c>
      <c r="D25" s="64">
        <v>2.2140940908681999</v>
      </c>
      <c r="E25" s="100">
        <v>74</v>
      </c>
      <c r="F25" s="59">
        <v>0.52936044873228105</v>
      </c>
      <c r="G25" s="59">
        <v>0.11433223812259201</v>
      </c>
      <c r="H25" s="59">
        <v>0.148064631322013</v>
      </c>
      <c r="I25" s="59">
        <v>0.12272950488288401</v>
      </c>
      <c r="J25" s="59">
        <v>1.2065047798058699</v>
      </c>
      <c r="K25" s="59">
        <v>9.3102488002555106E-2</v>
      </c>
      <c r="L25" s="65">
        <v>0.97805661078227191</v>
      </c>
      <c r="M25" s="59">
        <v>0.47216685841613903</v>
      </c>
      <c r="N25" s="59">
        <v>0.11169950952437301</v>
      </c>
      <c r="O25" s="59">
        <v>0.23136458474468699</v>
      </c>
      <c r="P25" s="59">
        <v>6.9723170094518394E-2</v>
      </c>
      <c r="Q25" s="59">
        <v>9.3102488002555106E-2</v>
      </c>
      <c r="R25" s="66">
        <v>-1.23603748008593</v>
      </c>
    </row>
    <row r="26" spans="1:196">
      <c r="E26" s="100"/>
    </row>
    <row r="27" spans="1:196" ht="12.75" customHeight="1">
      <c r="A27" s="24" t="s">
        <v>14</v>
      </c>
      <c r="B27" s="25">
        <v>6671.5570000000007</v>
      </c>
      <c r="C27" s="26">
        <v>0</v>
      </c>
      <c r="D27" s="27">
        <v>2.69736206097808</v>
      </c>
      <c r="E27" s="101"/>
      <c r="F27" s="28">
        <v>0.58513010758523498</v>
      </c>
      <c r="G27" s="28">
        <v>0.20911195255544202</v>
      </c>
      <c r="H27" s="28">
        <v>0.28631433029563497</v>
      </c>
      <c r="I27" s="28">
        <v>0.108796863102038</v>
      </c>
      <c r="J27" s="28">
        <v>1.44410781985767</v>
      </c>
      <c r="K27" s="28">
        <v>6.3900987582061197E-2</v>
      </c>
      <c r="L27" s="29">
        <v>1.78308327733704</v>
      </c>
      <c r="M27" s="28">
        <v>0.58537582430246404</v>
      </c>
      <c r="N27" s="28">
        <v>0.232596095289819</v>
      </c>
      <c r="O27" s="28">
        <v>0.74390800494998399</v>
      </c>
      <c r="P27" s="28">
        <v>0.15730236521271102</v>
      </c>
      <c r="Q27" s="28">
        <v>6.3900987582061197E-2</v>
      </c>
      <c r="R27" s="30">
        <v>-0.91427878364103898</v>
      </c>
    </row>
    <row r="28" spans="1:196" ht="12.75" customHeight="1">
      <c r="A28" s="95" t="s">
        <v>207</v>
      </c>
      <c r="B28" s="45"/>
      <c r="C28" s="46"/>
      <c r="D28" s="47"/>
      <c r="E28" s="102">
        <v>152</v>
      </c>
      <c r="F28" s="48"/>
      <c r="G28" s="48"/>
      <c r="H28" s="48"/>
      <c r="I28" s="48"/>
      <c r="J28" s="48"/>
      <c r="K28" s="48"/>
      <c r="L28" s="49"/>
      <c r="M28" s="48"/>
      <c r="N28" s="48"/>
      <c r="O28" s="48"/>
      <c r="P28" s="48"/>
      <c r="Q28" s="48"/>
      <c r="R28" s="96"/>
    </row>
    <row r="29" spans="1:196" s="198" customFormat="1" ht="12.75" customHeight="1" thickBot="1">
      <c r="A29" s="191"/>
      <c r="B29" s="192"/>
      <c r="C29" s="193"/>
      <c r="D29" s="194"/>
      <c r="E29" s="195"/>
      <c r="F29" s="196"/>
      <c r="G29" s="196"/>
      <c r="H29" s="196"/>
      <c r="I29" s="196"/>
      <c r="J29" s="196"/>
      <c r="K29" s="196"/>
      <c r="L29" s="194"/>
      <c r="M29" s="196"/>
      <c r="N29" s="196"/>
      <c r="O29" s="196"/>
      <c r="P29" s="196"/>
      <c r="Q29" s="196"/>
      <c r="R29" s="197"/>
    </row>
    <row r="30" spans="1:196" s="127" customFormat="1" ht="31.5" customHeight="1" thickBot="1">
      <c r="A30" s="201">
        <v>2012</v>
      </c>
      <c r="D30" s="128"/>
      <c r="E30" s="129"/>
      <c r="F30" s="129"/>
      <c r="G30" s="129" t="s">
        <v>225</v>
      </c>
      <c r="H30" s="129"/>
      <c r="I30" s="129"/>
      <c r="J30" s="130"/>
      <c r="L30" s="131" t="s">
        <v>226</v>
      </c>
      <c r="M30" s="129"/>
      <c r="N30" s="128"/>
      <c r="P30" s="129"/>
      <c r="Q30" s="129"/>
      <c r="R30" s="132"/>
    </row>
    <row r="31" spans="1:196" s="199" customFormat="1" ht="47.25" customHeight="1">
      <c r="A31" s="118" t="s">
        <v>216</v>
      </c>
      <c r="B31" s="119" t="s">
        <v>217</v>
      </c>
      <c r="C31" s="120" t="s">
        <v>26</v>
      </c>
      <c r="D31" s="121" t="s">
        <v>28</v>
      </c>
      <c r="E31" s="121" t="s">
        <v>29</v>
      </c>
      <c r="F31" s="121" t="s">
        <v>218</v>
      </c>
      <c r="G31" s="121" t="s">
        <v>219</v>
      </c>
      <c r="H31" s="121" t="s">
        <v>32</v>
      </c>
      <c r="I31" s="121" t="s">
        <v>220</v>
      </c>
      <c r="J31" s="122" t="s">
        <v>221</v>
      </c>
      <c r="K31" s="200" t="s">
        <v>208</v>
      </c>
      <c r="L31" s="123" t="s">
        <v>35</v>
      </c>
      <c r="M31" s="123" t="s">
        <v>209</v>
      </c>
      <c r="N31" s="123" t="s">
        <v>210</v>
      </c>
      <c r="O31" s="123" t="s">
        <v>222</v>
      </c>
      <c r="P31" s="123" t="s">
        <v>220</v>
      </c>
      <c r="Q31" s="124" t="s">
        <v>223</v>
      </c>
      <c r="R31" s="125" t="s">
        <v>224</v>
      </c>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c r="BK31" s="127"/>
      <c r="BL31" s="127"/>
      <c r="BM31" s="127"/>
      <c r="BN31" s="127"/>
      <c r="BO31" s="127"/>
      <c r="BP31" s="127"/>
      <c r="BQ31" s="127"/>
      <c r="BR31" s="127"/>
      <c r="BS31" s="127"/>
      <c r="BT31" s="127"/>
      <c r="BU31" s="127"/>
      <c r="BV31" s="127"/>
      <c r="BW31" s="127"/>
      <c r="BX31" s="127"/>
      <c r="BY31" s="127"/>
      <c r="BZ31" s="127"/>
      <c r="CA31" s="127"/>
      <c r="CB31" s="127"/>
      <c r="CC31" s="127"/>
      <c r="CD31" s="127"/>
      <c r="CE31" s="127"/>
      <c r="CF31" s="127"/>
      <c r="CG31" s="127"/>
      <c r="CH31" s="127"/>
      <c r="CI31" s="127"/>
      <c r="CJ31" s="127"/>
      <c r="CK31" s="127"/>
      <c r="CL31" s="127"/>
      <c r="CM31" s="127"/>
      <c r="CN31" s="127"/>
      <c r="CO31" s="127"/>
      <c r="CP31" s="127"/>
      <c r="CQ31" s="127"/>
      <c r="CR31" s="127"/>
      <c r="CS31" s="127"/>
      <c r="CT31" s="127"/>
      <c r="CU31" s="127"/>
      <c r="CV31" s="127"/>
      <c r="CW31" s="127"/>
      <c r="CX31" s="127"/>
      <c r="CY31" s="127"/>
      <c r="CZ31" s="127"/>
      <c r="DA31" s="127"/>
      <c r="DB31" s="127"/>
      <c r="DC31" s="127"/>
      <c r="DD31" s="127"/>
      <c r="DE31" s="127"/>
      <c r="DF31" s="127"/>
      <c r="DG31" s="127"/>
      <c r="DH31" s="127"/>
      <c r="DI31" s="127"/>
      <c r="DJ31" s="127"/>
      <c r="DK31" s="127"/>
      <c r="DL31" s="127"/>
      <c r="DM31" s="127"/>
      <c r="DN31" s="127"/>
      <c r="DO31" s="127"/>
      <c r="DP31" s="127"/>
      <c r="DQ31" s="127"/>
      <c r="DR31" s="127"/>
      <c r="DS31" s="127"/>
      <c r="DT31" s="127"/>
      <c r="DU31" s="127"/>
      <c r="DV31" s="127"/>
      <c r="DW31" s="127"/>
      <c r="DX31" s="127"/>
      <c r="DY31" s="127"/>
      <c r="DZ31" s="127"/>
      <c r="EA31" s="127"/>
      <c r="EB31" s="127"/>
      <c r="EC31" s="127"/>
      <c r="ED31" s="127"/>
      <c r="EE31" s="127"/>
      <c r="EF31" s="127"/>
      <c r="EG31" s="127"/>
      <c r="EH31" s="127"/>
      <c r="EI31" s="127"/>
      <c r="EJ31" s="127"/>
      <c r="EK31" s="127"/>
      <c r="EL31" s="127"/>
      <c r="EM31" s="127"/>
      <c r="EN31" s="127"/>
      <c r="EO31" s="127"/>
      <c r="EP31" s="127"/>
      <c r="EQ31" s="127"/>
      <c r="ER31" s="127"/>
      <c r="ES31" s="127"/>
      <c r="ET31" s="127"/>
      <c r="EU31" s="127"/>
      <c r="EV31" s="127"/>
      <c r="EW31" s="127"/>
      <c r="EX31" s="127"/>
      <c r="EY31" s="127"/>
      <c r="EZ31" s="127"/>
      <c r="FA31" s="127"/>
      <c r="FB31" s="127"/>
      <c r="FC31" s="127"/>
      <c r="FD31" s="127"/>
      <c r="FE31" s="127"/>
      <c r="FF31" s="127"/>
      <c r="FG31" s="127"/>
      <c r="FH31" s="127"/>
      <c r="FI31" s="127"/>
      <c r="FJ31" s="127"/>
      <c r="FK31" s="127"/>
      <c r="FL31" s="127"/>
      <c r="FM31" s="127"/>
      <c r="FN31" s="127"/>
      <c r="FO31" s="127"/>
      <c r="FP31" s="127"/>
      <c r="FQ31" s="127"/>
      <c r="FR31" s="127"/>
      <c r="FS31" s="127"/>
      <c r="FT31" s="127"/>
      <c r="FU31" s="127"/>
      <c r="FV31" s="127"/>
      <c r="FW31" s="127"/>
      <c r="FX31" s="127"/>
      <c r="FY31" s="127"/>
      <c r="FZ31" s="127"/>
      <c r="GA31" s="127"/>
      <c r="GB31" s="127"/>
      <c r="GC31" s="127"/>
      <c r="GD31" s="127"/>
      <c r="GE31" s="127"/>
      <c r="GF31" s="127"/>
      <c r="GG31" s="127"/>
      <c r="GH31" s="127"/>
      <c r="GI31" s="127"/>
      <c r="GJ31" s="127"/>
      <c r="GK31" s="127"/>
      <c r="GL31" s="127"/>
      <c r="GM31" s="127"/>
      <c r="GN31" s="127"/>
    </row>
    <row r="32" spans="1:196" s="127" customFormat="1">
      <c r="A32" s="149" t="s">
        <v>114</v>
      </c>
      <c r="B32" s="139">
        <v>2.6</v>
      </c>
      <c r="C32" s="139" t="s">
        <v>109</v>
      </c>
      <c r="D32" s="139">
        <v>0.8</v>
      </c>
      <c r="E32" s="139">
        <v>0.6</v>
      </c>
      <c r="F32" s="139">
        <v>0.1</v>
      </c>
      <c r="G32" s="139">
        <v>0.2</v>
      </c>
      <c r="H32" s="139">
        <v>8</v>
      </c>
      <c r="I32" s="139">
        <v>0.1</v>
      </c>
      <c r="J32" s="135">
        <v>9.9</v>
      </c>
      <c r="K32" s="202">
        <v>1</v>
      </c>
      <c r="L32" s="139">
        <v>0</v>
      </c>
      <c r="M32" s="139">
        <v>0</v>
      </c>
      <c r="N32" s="139">
        <v>0</v>
      </c>
      <c r="O32" s="139">
        <v>0.3</v>
      </c>
      <c r="P32" s="139">
        <v>0.1</v>
      </c>
      <c r="Q32" s="136">
        <v>0.4</v>
      </c>
      <c r="R32" s="141">
        <v>-9.4665335131831903</v>
      </c>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0"/>
      <c r="BR32" s="140"/>
      <c r="BS32" s="140"/>
      <c r="BT32" s="140"/>
      <c r="BU32" s="140"/>
      <c r="BV32" s="140"/>
      <c r="BW32" s="140"/>
      <c r="BX32" s="140"/>
      <c r="BY32" s="140"/>
      <c r="BZ32" s="140"/>
      <c r="CA32" s="140"/>
      <c r="CB32" s="140"/>
      <c r="CC32" s="140"/>
      <c r="CD32" s="140"/>
      <c r="CE32" s="140"/>
      <c r="CF32" s="140"/>
      <c r="CG32" s="140"/>
      <c r="CH32" s="140"/>
      <c r="CI32" s="140"/>
      <c r="CJ32" s="140"/>
      <c r="CK32" s="140"/>
      <c r="CL32" s="140"/>
      <c r="CM32" s="140"/>
      <c r="CN32" s="140"/>
      <c r="CO32" s="140"/>
      <c r="CP32" s="140"/>
      <c r="CQ32" s="140"/>
      <c r="CR32" s="140"/>
      <c r="CS32" s="140"/>
      <c r="CT32" s="140"/>
      <c r="CU32" s="140"/>
      <c r="CV32" s="140"/>
      <c r="CW32" s="140"/>
      <c r="CX32" s="140"/>
      <c r="CY32" s="140"/>
      <c r="CZ32" s="140"/>
      <c r="DA32" s="140"/>
      <c r="DB32" s="140"/>
      <c r="DC32" s="140"/>
      <c r="DD32" s="140"/>
      <c r="DE32" s="140"/>
      <c r="DF32" s="140"/>
      <c r="DG32" s="140"/>
      <c r="DH32" s="140"/>
      <c r="DI32" s="140"/>
      <c r="DJ32" s="140"/>
      <c r="DK32" s="140"/>
      <c r="DL32" s="140"/>
      <c r="DM32" s="140"/>
      <c r="DN32" s="140"/>
      <c r="DO32" s="140"/>
      <c r="DP32" s="140"/>
      <c r="DQ32" s="140"/>
      <c r="DR32" s="140"/>
      <c r="DS32" s="140"/>
      <c r="DT32" s="140"/>
      <c r="DU32" s="140"/>
      <c r="DV32" s="140"/>
      <c r="DW32" s="140"/>
      <c r="DX32" s="140"/>
      <c r="DY32" s="140"/>
      <c r="DZ32" s="140"/>
      <c r="EA32" s="140"/>
      <c r="EB32" s="140"/>
      <c r="EC32" s="140"/>
      <c r="ED32" s="140"/>
      <c r="EE32" s="140"/>
      <c r="EF32" s="140"/>
      <c r="EG32" s="140"/>
      <c r="EH32" s="140"/>
      <c r="EI32" s="140"/>
      <c r="EJ32" s="140"/>
      <c r="EK32" s="140"/>
      <c r="EL32" s="140"/>
      <c r="EM32" s="140"/>
      <c r="EN32" s="140"/>
      <c r="EO32" s="140"/>
      <c r="EP32" s="140"/>
      <c r="EQ32" s="140"/>
      <c r="ER32" s="140"/>
      <c r="ES32" s="140"/>
      <c r="ET32" s="140"/>
      <c r="EU32" s="140"/>
      <c r="EV32" s="140"/>
      <c r="EW32" s="140"/>
      <c r="EX32" s="140"/>
      <c r="EY32" s="140"/>
      <c r="EZ32" s="140"/>
      <c r="FA32" s="140"/>
      <c r="FB32" s="140"/>
      <c r="FC32" s="140"/>
      <c r="FD32" s="140"/>
      <c r="FE32" s="140"/>
      <c r="FF32" s="140"/>
    </row>
    <row r="33" spans="1:162" s="127" customFormat="1">
      <c r="A33" s="149" t="s">
        <v>2</v>
      </c>
      <c r="B33" s="139">
        <v>1.6</v>
      </c>
      <c r="C33" s="139" t="s">
        <v>109</v>
      </c>
      <c r="D33" s="139">
        <v>0.8</v>
      </c>
      <c r="E33" s="139">
        <v>0.9</v>
      </c>
      <c r="F33" s="139">
        <v>0.1</v>
      </c>
      <c r="G33" s="139">
        <v>0.3</v>
      </c>
      <c r="H33" s="139">
        <v>7.6</v>
      </c>
      <c r="I33" s="139">
        <v>0.1</v>
      </c>
      <c r="J33" s="135">
        <v>9.8000000000000007</v>
      </c>
      <c r="K33" s="202">
        <v>2</v>
      </c>
      <c r="L33" s="139">
        <v>0</v>
      </c>
      <c r="M33" s="139">
        <v>0</v>
      </c>
      <c r="N33" s="139">
        <v>0</v>
      </c>
      <c r="O33" s="139">
        <v>1.7</v>
      </c>
      <c r="P33" s="139">
        <v>0.1</v>
      </c>
      <c r="Q33" s="136">
        <v>1.8</v>
      </c>
      <c r="R33" s="141">
        <v>-8.0047498614156005</v>
      </c>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c r="BR33" s="140"/>
      <c r="BS33" s="140"/>
      <c r="BT33" s="140"/>
      <c r="BU33" s="140"/>
      <c r="BV33" s="140"/>
      <c r="BW33" s="140"/>
      <c r="BX33" s="140"/>
      <c r="BY33" s="140"/>
      <c r="BZ33" s="140"/>
      <c r="CA33" s="140"/>
      <c r="CB33" s="140"/>
      <c r="CC33" s="140"/>
      <c r="CD33" s="140"/>
      <c r="CE33" s="140"/>
      <c r="CF33" s="140"/>
      <c r="CG33" s="140"/>
      <c r="CH33" s="140"/>
      <c r="CI33" s="140"/>
      <c r="CJ33" s="140"/>
      <c r="CK33" s="140"/>
      <c r="CL33" s="140"/>
      <c r="CM33" s="140"/>
      <c r="CN33" s="140"/>
      <c r="CO33" s="140"/>
      <c r="CP33" s="140"/>
      <c r="CQ33" s="140"/>
      <c r="CR33" s="140"/>
      <c r="CS33" s="140"/>
      <c r="CT33" s="140"/>
      <c r="CU33" s="140"/>
      <c r="CV33" s="140"/>
      <c r="CW33" s="140"/>
      <c r="CX33" s="140"/>
      <c r="CY33" s="140"/>
      <c r="CZ33" s="140"/>
      <c r="DA33" s="140"/>
      <c r="DB33" s="140"/>
      <c r="DC33" s="140"/>
      <c r="DD33" s="140"/>
      <c r="DE33" s="140"/>
      <c r="DF33" s="140"/>
      <c r="DG33" s="140"/>
      <c r="DH33" s="140"/>
      <c r="DI33" s="140"/>
      <c r="DJ33" s="140"/>
      <c r="DK33" s="140"/>
      <c r="DL33" s="140"/>
      <c r="DM33" s="140"/>
      <c r="DN33" s="140"/>
      <c r="DO33" s="140"/>
      <c r="DP33" s="140"/>
      <c r="DQ33" s="140"/>
      <c r="DR33" s="140"/>
      <c r="DS33" s="140"/>
      <c r="DT33" s="140"/>
      <c r="DU33" s="140"/>
      <c r="DV33" s="140"/>
      <c r="DW33" s="140"/>
      <c r="DX33" s="140"/>
      <c r="DY33" s="140"/>
      <c r="DZ33" s="140"/>
      <c r="EA33" s="140"/>
      <c r="EB33" s="140"/>
      <c r="EC33" s="140"/>
      <c r="ED33" s="140"/>
      <c r="EE33" s="140"/>
      <c r="EF33" s="140"/>
      <c r="EG33" s="140"/>
      <c r="EH33" s="140"/>
      <c r="EI33" s="140"/>
      <c r="EJ33" s="140"/>
      <c r="EK33" s="140"/>
      <c r="EL33" s="140"/>
      <c r="EM33" s="140"/>
      <c r="EN33" s="140"/>
      <c r="EO33" s="140"/>
      <c r="EP33" s="140"/>
      <c r="EQ33" s="140"/>
      <c r="ER33" s="140"/>
      <c r="ES33" s="140"/>
      <c r="ET33" s="140"/>
      <c r="EU33" s="140"/>
      <c r="EV33" s="140"/>
      <c r="EW33" s="140"/>
      <c r="EX33" s="140"/>
      <c r="EY33" s="140"/>
      <c r="EZ33" s="140"/>
      <c r="FA33" s="140"/>
      <c r="FB33" s="140"/>
      <c r="FC33" s="140"/>
      <c r="FD33" s="140"/>
      <c r="FE33" s="140"/>
      <c r="FF33" s="140"/>
    </row>
    <row r="34" spans="1:162" s="210" customFormat="1">
      <c r="A34" s="204" t="s">
        <v>3</v>
      </c>
      <c r="B34" s="205">
        <v>8.1999999999999993</v>
      </c>
      <c r="C34" s="205" t="s">
        <v>109</v>
      </c>
      <c r="D34" s="205">
        <v>0.9</v>
      </c>
      <c r="E34" s="205">
        <v>1</v>
      </c>
      <c r="F34" s="205">
        <v>0.3</v>
      </c>
      <c r="G34" s="205">
        <v>0.3</v>
      </c>
      <c r="H34" s="205">
        <v>6.6</v>
      </c>
      <c r="I34" s="205">
        <v>0</v>
      </c>
      <c r="J34" s="206">
        <v>9.1</v>
      </c>
      <c r="K34" s="203">
        <v>3</v>
      </c>
      <c r="L34" s="205">
        <v>0.1</v>
      </c>
      <c r="M34" s="205">
        <v>0</v>
      </c>
      <c r="N34" s="205">
        <v>0.1</v>
      </c>
      <c r="O34" s="205">
        <v>0.5</v>
      </c>
      <c r="P34" s="205">
        <v>0</v>
      </c>
      <c r="Q34" s="207">
        <v>0.6</v>
      </c>
      <c r="R34" s="208">
        <v>-8.4916061486227505</v>
      </c>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c r="BO34" s="209"/>
      <c r="BP34" s="209"/>
      <c r="BQ34" s="209"/>
      <c r="BR34" s="209"/>
      <c r="BS34" s="209"/>
      <c r="BT34" s="209"/>
      <c r="BU34" s="209"/>
      <c r="BV34" s="209"/>
      <c r="BW34" s="209"/>
      <c r="BX34" s="209"/>
      <c r="BY34" s="209"/>
      <c r="BZ34" s="209"/>
      <c r="CA34" s="209"/>
      <c r="CB34" s="209"/>
      <c r="CC34" s="209"/>
      <c r="CD34" s="209"/>
      <c r="CE34" s="209"/>
      <c r="CF34" s="209"/>
      <c r="CG34" s="209"/>
      <c r="CH34" s="209"/>
      <c r="CI34" s="209"/>
      <c r="CJ34" s="209"/>
      <c r="CK34" s="209"/>
      <c r="CL34" s="209"/>
      <c r="CM34" s="209"/>
      <c r="CN34" s="209"/>
      <c r="CO34" s="209"/>
      <c r="CP34" s="209"/>
      <c r="CQ34" s="209"/>
      <c r="CR34" s="209"/>
      <c r="CS34" s="209"/>
      <c r="CT34" s="209"/>
      <c r="CU34" s="209"/>
      <c r="CV34" s="209"/>
      <c r="CW34" s="209"/>
      <c r="CX34" s="209"/>
      <c r="CY34" s="209"/>
      <c r="CZ34" s="209"/>
      <c r="DA34" s="209"/>
      <c r="DB34" s="209"/>
      <c r="DC34" s="209"/>
      <c r="DD34" s="209"/>
      <c r="DE34" s="209"/>
      <c r="DF34" s="209"/>
      <c r="DG34" s="209"/>
      <c r="DH34" s="209"/>
      <c r="DI34" s="209"/>
      <c r="DJ34" s="209"/>
      <c r="DK34" s="209"/>
      <c r="DL34" s="209"/>
      <c r="DM34" s="209"/>
      <c r="DN34" s="209"/>
      <c r="DO34" s="209"/>
      <c r="DP34" s="209"/>
      <c r="DQ34" s="209"/>
      <c r="DR34" s="209"/>
      <c r="DS34" s="209"/>
      <c r="DT34" s="209"/>
      <c r="DU34" s="209"/>
      <c r="DV34" s="209"/>
      <c r="DW34" s="209"/>
      <c r="DX34" s="209"/>
      <c r="DY34" s="209"/>
      <c r="DZ34" s="209"/>
      <c r="EA34" s="209"/>
      <c r="EB34" s="209"/>
      <c r="EC34" s="209"/>
      <c r="ED34" s="209"/>
      <c r="EE34" s="209"/>
      <c r="EF34" s="209"/>
      <c r="EG34" s="209"/>
      <c r="EH34" s="209"/>
      <c r="EI34" s="209"/>
      <c r="EJ34" s="209"/>
      <c r="EK34" s="209"/>
      <c r="EL34" s="209"/>
      <c r="EM34" s="209"/>
      <c r="EN34" s="209"/>
      <c r="EO34" s="209"/>
      <c r="EP34" s="209"/>
      <c r="EQ34" s="209"/>
      <c r="ER34" s="209"/>
      <c r="ES34" s="209"/>
      <c r="ET34" s="209"/>
      <c r="EU34" s="209"/>
      <c r="EV34" s="209"/>
      <c r="EW34" s="209"/>
      <c r="EX34" s="209"/>
      <c r="EY34" s="209"/>
      <c r="EZ34" s="209"/>
      <c r="FA34" s="209"/>
      <c r="FB34" s="209"/>
      <c r="FC34" s="209"/>
      <c r="FD34" s="209"/>
      <c r="FE34" s="209"/>
      <c r="FF34" s="209"/>
    </row>
    <row r="35" spans="1:162" s="127" customFormat="1">
      <c r="A35" s="149" t="s">
        <v>189</v>
      </c>
      <c r="B35" s="139">
        <v>1.3</v>
      </c>
      <c r="C35" s="139" t="s">
        <v>109</v>
      </c>
      <c r="D35" s="139">
        <v>0.4</v>
      </c>
      <c r="E35" s="139">
        <v>0.4</v>
      </c>
      <c r="F35" s="139">
        <v>0.4</v>
      </c>
      <c r="G35" s="139">
        <v>0.2</v>
      </c>
      <c r="H35" s="139">
        <v>6.6</v>
      </c>
      <c r="I35" s="139">
        <v>0</v>
      </c>
      <c r="J35" s="135">
        <v>8</v>
      </c>
      <c r="K35" s="202">
        <v>4</v>
      </c>
      <c r="L35" s="139">
        <v>0.1</v>
      </c>
      <c r="M35" s="139">
        <v>0</v>
      </c>
      <c r="N35" s="139">
        <v>0.1</v>
      </c>
      <c r="O35" s="139">
        <v>1.3</v>
      </c>
      <c r="P35" s="139">
        <v>0</v>
      </c>
      <c r="Q35" s="136">
        <v>1.6</v>
      </c>
      <c r="R35" s="141">
        <v>-6.4893768914422898</v>
      </c>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0"/>
      <c r="BQ35" s="140"/>
      <c r="BR35" s="140"/>
      <c r="BS35" s="140"/>
      <c r="BT35" s="140"/>
      <c r="BU35" s="140"/>
      <c r="BV35" s="140"/>
      <c r="BW35" s="140"/>
      <c r="BX35" s="140"/>
      <c r="BY35" s="140"/>
      <c r="BZ35" s="140"/>
      <c r="CA35" s="140"/>
      <c r="CB35" s="140"/>
      <c r="CC35" s="140"/>
      <c r="CD35" s="140"/>
      <c r="CE35" s="140"/>
      <c r="CF35" s="140"/>
      <c r="CG35" s="140"/>
      <c r="CH35" s="140"/>
      <c r="CI35" s="140"/>
      <c r="CJ35" s="140"/>
      <c r="CK35" s="140"/>
      <c r="CL35" s="140"/>
      <c r="CM35" s="140"/>
      <c r="CN35" s="140"/>
      <c r="CO35" s="140"/>
      <c r="CP35" s="140"/>
      <c r="CQ35" s="140"/>
      <c r="CR35" s="140"/>
      <c r="CS35" s="140"/>
      <c r="CT35" s="140"/>
      <c r="CU35" s="140"/>
      <c r="CV35" s="140"/>
      <c r="CW35" s="140"/>
      <c r="CX35" s="140"/>
      <c r="CY35" s="140"/>
      <c r="CZ35" s="140"/>
      <c r="DA35" s="140"/>
      <c r="DB35" s="140"/>
      <c r="DC35" s="140"/>
      <c r="DD35" s="140"/>
      <c r="DE35" s="140"/>
      <c r="DF35" s="140"/>
      <c r="DG35" s="140"/>
      <c r="DH35" s="140"/>
      <c r="DI35" s="140"/>
      <c r="DJ35" s="140"/>
      <c r="DK35" s="140"/>
      <c r="DL35" s="140"/>
      <c r="DM35" s="140"/>
      <c r="DN35" s="140"/>
      <c r="DO35" s="140"/>
      <c r="DP35" s="140"/>
      <c r="DQ35" s="140"/>
      <c r="DR35" s="140"/>
      <c r="DS35" s="140"/>
      <c r="DT35" s="140"/>
      <c r="DU35" s="140"/>
      <c r="DV35" s="140"/>
      <c r="DW35" s="140"/>
      <c r="DX35" s="140"/>
      <c r="DY35" s="140"/>
      <c r="DZ35" s="140"/>
      <c r="EA35" s="140"/>
      <c r="EB35" s="140"/>
      <c r="EC35" s="140"/>
      <c r="ED35" s="140"/>
      <c r="EE35" s="140"/>
      <c r="EF35" s="140"/>
      <c r="EG35" s="140"/>
      <c r="EH35" s="140"/>
      <c r="EI35" s="140"/>
      <c r="EJ35" s="140"/>
      <c r="EK35" s="140"/>
      <c r="EL35" s="140"/>
      <c r="EM35" s="140"/>
      <c r="EN35" s="140"/>
      <c r="EO35" s="140"/>
      <c r="EP35" s="140"/>
      <c r="EQ35" s="140"/>
      <c r="ER35" s="140"/>
      <c r="ES35" s="140"/>
      <c r="ET35" s="140"/>
      <c r="EU35" s="140"/>
      <c r="EV35" s="140"/>
      <c r="EW35" s="140"/>
      <c r="EX35" s="140"/>
      <c r="EY35" s="140"/>
      <c r="EZ35" s="140"/>
      <c r="FA35" s="140"/>
      <c r="FB35" s="140"/>
      <c r="FC35" s="140"/>
      <c r="FD35" s="140"/>
      <c r="FE35" s="140"/>
      <c r="FF35" s="140"/>
    </row>
    <row r="36" spans="1:162" s="127" customFormat="1">
      <c r="A36" s="149" t="s">
        <v>143</v>
      </c>
      <c r="B36" s="139">
        <v>5.5</v>
      </c>
      <c r="C36" s="139" t="s">
        <v>109</v>
      </c>
      <c r="D36" s="139">
        <v>3</v>
      </c>
      <c r="E36" s="139">
        <v>0.7</v>
      </c>
      <c r="F36" s="139">
        <v>0.9</v>
      </c>
      <c r="G36" s="139">
        <v>0.7</v>
      </c>
      <c r="H36" s="139">
        <v>2</v>
      </c>
      <c r="I36" s="139">
        <v>0.3</v>
      </c>
      <c r="J36" s="135">
        <v>7.6</v>
      </c>
      <c r="K36" s="202">
        <v>5</v>
      </c>
      <c r="L36" s="139">
        <v>3</v>
      </c>
      <c r="M36" s="139">
        <v>0</v>
      </c>
      <c r="N36" s="139">
        <v>0.4</v>
      </c>
      <c r="O36" s="139">
        <v>1.8</v>
      </c>
      <c r="P36" s="139">
        <v>0.3</v>
      </c>
      <c r="Q36" s="136">
        <v>5.5</v>
      </c>
      <c r="R36" s="141">
        <v>-2.1306109627126002</v>
      </c>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140"/>
      <c r="BB36" s="140"/>
      <c r="BC36" s="140"/>
      <c r="BD36" s="140"/>
      <c r="BE36" s="140"/>
      <c r="BF36" s="140"/>
      <c r="BG36" s="140"/>
      <c r="BH36" s="140"/>
      <c r="BI36" s="140"/>
      <c r="BJ36" s="140"/>
      <c r="BK36" s="140"/>
      <c r="BL36" s="140"/>
      <c r="BM36" s="140"/>
      <c r="BN36" s="140"/>
      <c r="BO36" s="140"/>
      <c r="BP36" s="140"/>
      <c r="BQ36" s="140"/>
      <c r="BR36" s="140"/>
      <c r="BS36" s="140"/>
      <c r="BT36" s="140"/>
      <c r="BU36" s="140"/>
      <c r="BV36" s="140"/>
      <c r="BW36" s="140"/>
      <c r="BX36" s="140"/>
      <c r="BY36" s="140"/>
      <c r="BZ36" s="140"/>
      <c r="CA36" s="140"/>
      <c r="CB36" s="140"/>
      <c r="CC36" s="140"/>
      <c r="CD36" s="140"/>
      <c r="CE36" s="140"/>
      <c r="CF36" s="140"/>
      <c r="CG36" s="140"/>
      <c r="CH36" s="140"/>
      <c r="CI36" s="140"/>
      <c r="CJ36" s="140"/>
      <c r="CK36" s="140"/>
      <c r="CL36" s="140"/>
      <c r="CM36" s="140"/>
      <c r="CN36" s="140"/>
      <c r="CO36" s="140"/>
      <c r="CP36" s="140"/>
      <c r="CQ36" s="140"/>
      <c r="CR36" s="140"/>
      <c r="CS36" s="140"/>
      <c r="CT36" s="140"/>
      <c r="CU36" s="140"/>
      <c r="CV36" s="140"/>
      <c r="CW36" s="140"/>
      <c r="CX36" s="140"/>
      <c r="CY36" s="140"/>
      <c r="CZ36" s="140"/>
      <c r="DA36" s="140"/>
      <c r="DB36" s="140"/>
      <c r="DC36" s="140"/>
      <c r="DD36" s="140"/>
      <c r="DE36" s="140"/>
      <c r="DF36" s="140"/>
      <c r="DG36" s="140"/>
      <c r="DH36" s="140"/>
      <c r="DI36" s="140"/>
      <c r="DJ36" s="140"/>
      <c r="DK36" s="140"/>
      <c r="DL36" s="140"/>
      <c r="DM36" s="140"/>
      <c r="DN36" s="140"/>
      <c r="DO36" s="140"/>
      <c r="DP36" s="140"/>
      <c r="DQ36" s="140"/>
      <c r="DR36" s="140"/>
      <c r="DS36" s="140"/>
      <c r="DT36" s="140"/>
      <c r="DU36" s="140"/>
      <c r="DV36" s="140"/>
      <c r="DW36" s="140"/>
      <c r="DX36" s="140"/>
      <c r="DY36" s="140"/>
      <c r="DZ36" s="140"/>
      <c r="EA36" s="140"/>
      <c r="EB36" s="140"/>
      <c r="EC36" s="140"/>
      <c r="ED36" s="140"/>
      <c r="EE36" s="140"/>
      <c r="EF36" s="140"/>
      <c r="EG36" s="140"/>
      <c r="EH36" s="140"/>
      <c r="EI36" s="140"/>
      <c r="EJ36" s="140"/>
      <c r="EK36" s="140"/>
      <c r="EL36" s="140"/>
      <c r="EM36" s="140"/>
      <c r="EN36" s="140"/>
      <c r="EO36" s="140"/>
      <c r="EP36" s="140"/>
      <c r="EQ36" s="140"/>
      <c r="ER36" s="140"/>
      <c r="ES36" s="140"/>
      <c r="ET36" s="140"/>
      <c r="EU36" s="140"/>
      <c r="EV36" s="140"/>
      <c r="EW36" s="140"/>
      <c r="EX36" s="140"/>
      <c r="EY36" s="140"/>
      <c r="EZ36" s="140"/>
      <c r="FA36" s="140"/>
      <c r="FB36" s="140"/>
      <c r="FC36" s="140"/>
      <c r="FD36" s="140"/>
      <c r="FE36" s="140"/>
      <c r="FF36" s="140"/>
    </row>
    <row r="37" spans="1:162" s="127" customFormat="1">
      <c r="A37" s="149" t="s">
        <v>139</v>
      </c>
      <c r="B37" s="139">
        <v>10.7</v>
      </c>
      <c r="C37" s="139" t="s">
        <v>109</v>
      </c>
      <c r="D37" s="139">
        <v>2.1</v>
      </c>
      <c r="E37" s="139">
        <v>1</v>
      </c>
      <c r="F37" s="139">
        <v>0.5</v>
      </c>
      <c r="G37" s="139">
        <v>0.3</v>
      </c>
      <c r="H37" s="139">
        <v>2.9</v>
      </c>
      <c r="I37" s="139">
        <v>0.5</v>
      </c>
      <c r="J37" s="135">
        <v>7.3</v>
      </c>
      <c r="K37" s="202">
        <v>6</v>
      </c>
      <c r="L37" s="139">
        <v>1</v>
      </c>
      <c r="M37" s="139">
        <v>0</v>
      </c>
      <c r="N37" s="139">
        <v>0.3</v>
      </c>
      <c r="O37" s="139">
        <v>0</v>
      </c>
      <c r="P37" s="139">
        <v>0.5</v>
      </c>
      <c r="Q37" s="136">
        <v>1.8</v>
      </c>
      <c r="R37" s="141">
        <v>-5.5209965236487504</v>
      </c>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AZ37" s="140"/>
      <c r="BA37" s="140"/>
      <c r="BB37" s="140"/>
      <c r="BC37" s="140"/>
      <c r="BD37" s="140"/>
      <c r="BE37" s="140"/>
      <c r="BF37" s="140"/>
      <c r="BG37" s="140"/>
      <c r="BH37" s="140"/>
      <c r="BI37" s="140"/>
      <c r="BJ37" s="140"/>
      <c r="BK37" s="140"/>
      <c r="BL37" s="140"/>
      <c r="BM37" s="140"/>
      <c r="BN37" s="140"/>
      <c r="BO37" s="140"/>
      <c r="BP37" s="140"/>
      <c r="BQ37" s="140"/>
      <c r="BR37" s="140"/>
      <c r="BS37" s="140"/>
      <c r="BT37" s="140"/>
      <c r="BU37" s="140"/>
      <c r="BV37" s="140"/>
      <c r="BW37" s="140"/>
      <c r="BX37" s="140"/>
      <c r="BY37" s="140"/>
      <c r="BZ37" s="140"/>
      <c r="CA37" s="140"/>
      <c r="CB37" s="140"/>
      <c r="CC37" s="140"/>
      <c r="CD37" s="140"/>
      <c r="CE37" s="140"/>
      <c r="CF37" s="140"/>
      <c r="CG37" s="140"/>
      <c r="CH37" s="140"/>
      <c r="CI37" s="140"/>
      <c r="CJ37" s="140"/>
      <c r="CK37" s="140"/>
      <c r="CL37" s="140"/>
      <c r="CM37" s="140"/>
      <c r="CN37" s="140"/>
      <c r="CO37" s="140"/>
      <c r="CP37" s="140"/>
      <c r="CQ37" s="140"/>
      <c r="CR37" s="140"/>
      <c r="CS37" s="140"/>
      <c r="CT37" s="140"/>
      <c r="CU37" s="140"/>
      <c r="CV37" s="140"/>
      <c r="CW37" s="140"/>
      <c r="CX37" s="140"/>
      <c r="CY37" s="140"/>
      <c r="CZ37" s="140"/>
      <c r="DA37" s="140"/>
      <c r="DB37" s="140"/>
      <c r="DC37" s="140"/>
      <c r="DD37" s="140"/>
      <c r="DE37" s="140"/>
      <c r="DF37" s="140"/>
      <c r="DG37" s="140"/>
      <c r="DH37" s="140"/>
      <c r="DI37" s="140"/>
      <c r="DJ37" s="140"/>
      <c r="DK37" s="140"/>
      <c r="DL37" s="140"/>
      <c r="DM37" s="140"/>
      <c r="DN37" s="140"/>
      <c r="DO37" s="140"/>
      <c r="DP37" s="140"/>
      <c r="DQ37" s="140"/>
      <c r="DR37" s="140"/>
      <c r="DS37" s="140"/>
      <c r="DT37" s="140"/>
      <c r="DU37" s="140"/>
      <c r="DV37" s="140"/>
      <c r="DW37" s="140"/>
      <c r="DX37" s="140"/>
      <c r="DY37" s="140"/>
      <c r="DZ37" s="140"/>
      <c r="EA37" s="140"/>
      <c r="EB37" s="140"/>
      <c r="EC37" s="140"/>
      <c r="ED37" s="140"/>
      <c r="EE37" s="140"/>
      <c r="EF37" s="140"/>
      <c r="EG37" s="140"/>
      <c r="EH37" s="140"/>
      <c r="EI37" s="140"/>
      <c r="EJ37" s="140"/>
      <c r="EK37" s="140"/>
      <c r="EL37" s="140"/>
      <c r="EM37" s="140"/>
      <c r="EN37" s="140"/>
      <c r="EO37" s="140"/>
      <c r="EP37" s="140"/>
      <c r="EQ37" s="140"/>
      <c r="ER37" s="140"/>
      <c r="ES37" s="140"/>
      <c r="ET37" s="140"/>
      <c r="EU37" s="140"/>
      <c r="EV37" s="140"/>
      <c r="EW37" s="140"/>
      <c r="EX37" s="140"/>
      <c r="EY37" s="140"/>
      <c r="EZ37" s="140"/>
      <c r="FA37" s="140"/>
      <c r="FB37" s="140"/>
      <c r="FC37" s="140"/>
      <c r="FD37" s="140"/>
      <c r="FE37" s="140"/>
      <c r="FF37" s="140"/>
    </row>
    <row r="38" spans="1:162" s="127" customFormat="1">
      <c r="A38" s="155" t="s">
        <v>237</v>
      </c>
      <c r="B38" s="151">
        <v>1.2</v>
      </c>
      <c r="C38" s="151" t="s">
        <v>109</v>
      </c>
      <c r="D38" s="151">
        <v>0.5</v>
      </c>
      <c r="E38" s="151">
        <v>0.6</v>
      </c>
      <c r="F38" s="151">
        <v>0.1</v>
      </c>
      <c r="G38" s="151">
        <v>0.1</v>
      </c>
      <c r="H38" s="151">
        <v>5.6</v>
      </c>
      <c r="I38" s="151">
        <v>0.1</v>
      </c>
      <c r="J38" s="135">
        <v>7.1</v>
      </c>
      <c r="K38" s="202">
        <v>7</v>
      </c>
      <c r="L38" s="151">
        <v>0</v>
      </c>
      <c r="M38" s="151">
        <v>0</v>
      </c>
      <c r="N38" s="151">
        <v>0</v>
      </c>
      <c r="O38" s="151">
        <v>0.5</v>
      </c>
      <c r="P38" s="151">
        <v>0.1</v>
      </c>
      <c r="Q38" s="136">
        <v>0.6</v>
      </c>
      <c r="R38" s="152">
        <v>-6.4375062884696597</v>
      </c>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c r="BC38" s="140"/>
      <c r="BD38" s="140"/>
      <c r="BE38" s="140"/>
      <c r="BF38" s="140"/>
      <c r="BG38" s="140"/>
      <c r="BH38" s="140"/>
      <c r="BI38" s="140"/>
      <c r="BJ38" s="140"/>
      <c r="BK38" s="140"/>
      <c r="BL38" s="140"/>
      <c r="BM38" s="140"/>
      <c r="BN38" s="140"/>
      <c r="BO38" s="140"/>
      <c r="BP38" s="140"/>
      <c r="BQ38" s="140"/>
      <c r="BR38" s="140"/>
      <c r="BS38" s="140"/>
      <c r="BT38" s="140"/>
      <c r="BU38" s="140"/>
      <c r="BV38" s="140"/>
      <c r="BW38" s="140"/>
      <c r="BX38" s="140"/>
      <c r="BY38" s="140"/>
      <c r="BZ38" s="140"/>
      <c r="CA38" s="140"/>
      <c r="CB38" s="140"/>
      <c r="CC38" s="140"/>
      <c r="CD38" s="140"/>
      <c r="CE38" s="140"/>
      <c r="CF38" s="140"/>
      <c r="CG38" s="140"/>
      <c r="CH38" s="140"/>
      <c r="CI38" s="140"/>
      <c r="CJ38" s="140"/>
      <c r="CK38" s="140"/>
      <c r="CL38" s="140"/>
      <c r="CM38" s="140"/>
      <c r="CN38" s="140"/>
      <c r="CO38" s="140"/>
      <c r="CP38" s="140"/>
      <c r="CQ38" s="140"/>
      <c r="CR38" s="140"/>
      <c r="CS38" s="140"/>
      <c r="CT38" s="140"/>
      <c r="CU38" s="140"/>
      <c r="CV38" s="140"/>
      <c r="CW38" s="140"/>
      <c r="CX38" s="140"/>
      <c r="CY38" s="140"/>
      <c r="CZ38" s="140"/>
      <c r="DA38" s="140"/>
      <c r="DB38" s="140"/>
      <c r="DC38" s="140"/>
      <c r="DD38" s="140"/>
      <c r="DE38" s="140"/>
      <c r="DF38" s="140"/>
      <c r="DG38" s="140"/>
      <c r="DH38" s="140"/>
      <c r="DI38" s="140"/>
      <c r="DJ38" s="140"/>
      <c r="DK38" s="140"/>
      <c r="DL38" s="140"/>
      <c r="DM38" s="140"/>
      <c r="DN38" s="140"/>
      <c r="DO38" s="140"/>
      <c r="DP38" s="140"/>
      <c r="DQ38" s="140"/>
      <c r="DR38" s="140"/>
      <c r="DS38" s="140"/>
      <c r="DT38" s="140"/>
      <c r="DU38" s="140"/>
      <c r="DV38" s="140"/>
      <c r="DW38" s="140"/>
      <c r="DX38" s="140"/>
      <c r="DY38" s="140"/>
      <c r="DZ38" s="140"/>
      <c r="EA38" s="140"/>
      <c r="EB38" s="140"/>
      <c r="EC38" s="140"/>
      <c r="ED38" s="140"/>
      <c r="EE38" s="140"/>
      <c r="EF38" s="140"/>
      <c r="EG38" s="140"/>
      <c r="EH38" s="140"/>
      <c r="EI38" s="140"/>
      <c r="EJ38" s="140"/>
      <c r="EK38" s="140"/>
      <c r="EL38" s="140"/>
      <c r="EM38" s="140"/>
      <c r="EN38" s="140"/>
      <c r="EO38" s="140"/>
      <c r="EP38" s="140"/>
      <c r="EQ38" s="140"/>
      <c r="ER38" s="140"/>
      <c r="ES38" s="140"/>
      <c r="ET38" s="140"/>
      <c r="EU38" s="140"/>
      <c r="EV38" s="140"/>
      <c r="EW38" s="140"/>
      <c r="EX38" s="140"/>
      <c r="EY38" s="140"/>
      <c r="EZ38" s="140"/>
      <c r="FA38" s="140"/>
      <c r="FB38" s="140"/>
      <c r="FC38" s="140"/>
      <c r="FD38" s="140"/>
      <c r="FE38" s="140"/>
      <c r="FF38" s="140"/>
    </row>
    <row r="39" spans="1:162" s="127" customFormat="1">
      <c r="A39" s="149" t="s">
        <v>193</v>
      </c>
      <c r="B39" s="153">
        <v>307.7</v>
      </c>
      <c r="C39" s="139" t="s">
        <v>109</v>
      </c>
      <c r="D39" s="153">
        <v>1.2</v>
      </c>
      <c r="E39" s="153">
        <v>0.3</v>
      </c>
      <c r="F39" s="153">
        <v>0.7</v>
      </c>
      <c r="G39" s="153">
        <v>0.1</v>
      </c>
      <c r="H39" s="153">
        <v>4.4000000000000004</v>
      </c>
      <c r="I39" s="153">
        <v>0.1</v>
      </c>
      <c r="J39" s="135">
        <v>7</v>
      </c>
      <c r="K39" s="202">
        <v>8</v>
      </c>
      <c r="L39" s="139">
        <v>1.6</v>
      </c>
      <c r="M39" s="139">
        <v>0.3</v>
      </c>
      <c r="N39" s="139">
        <v>1.5</v>
      </c>
      <c r="O39" s="139">
        <v>0.4</v>
      </c>
      <c r="P39" s="139">
        <v>0.1</v>
      </c>
      <c r="Q39" s="136">
        <v>3.9</v>
      </c>
      <c r="R39" s="164">
        <v>-3.06887155605216</v>
      </c>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c r="BA39" s="140"/>
      <c r="BB39" s="140"/>
      <c r="BC39" s="140"/>
      <c r="BD39" s="140"/>
      <c r="BE39" s="140"/>
      <c r="BF39" s="140"/>
      <c r="BG39" s="140"/>
      <c r="BH39" s="140"/>
      <c r="BI39" s="140"/>
      <c r="BJ39" s="140"/>
      <c r="BK39" s="140"/>
      <c r="BL39" s="140"/>
      <c r="BM39" s="140"/>
      <c r="BN39" s="140"/>
      <c r="BO39" s="140"/>
      <c r="BP39" s="140"/>
      <c r="BQ39" s="140"/>
      <c r="BR39" s="140"/>
      <c r="BS39" s="140"/>
      <c r="BT39" s="140"/>
      <c r="BU39" s="140"/>
      <c r="BV39" s="140"/>
      <c r="BW39" s="140"/>
      <c r="BX39" s="140"/>
      <c r="BY39" s="140"/>
      <c r="BZ39" s="140"/>
      <c r="CA39" s="140"/>
      <c r="CB39" s="140"/>
      <c r="CC39" s="140"/>
      <c r="CD39" s="140"/>
      <c r="CE39" s="140"/>
      <c r="CF39" s="140"/>
      <c r="CG39" s="140"/>
      <c r="CH39" s="140"/>
      <c r="CI39" s="140"/>
      <c r="CJ39" s="140"/>
      <c r="CK39" s="140"/>
      <c r="CL39" s="140"/>
      <c r="CM39" s="140"/>
      <c r="CN39" s="140"/>
      <c r="CO39" s="140"/>
      <c r="CP39" s="140"/>
      <c r="CQ39" s="140"/>
      <c r="CR39" s="140"/>
      <c r="CS39" s="140"/>
      <c r="CT39" s="140"/>
      <c r="CU39" s="140"/>
      <c r="CV39" s="140"/>
      <c r="CW39" s="140"/>
      <c r="CX39" s="140"/>
      <c r="CY39" s="140"/>
      <c r="CZ39" s="140"/>
      <c r="DA39" s="140"/>
      <c r="DB39" s="140"/>
      <c r="DC39" s="140"/>
      <c r="DD39" s="140"/>
      <c r="DE39" s="140"/>
      <c r="DF39" s="140"/>
      <c r="DG39" s="140"/>
      <c r="DH39" s="140"/>
      <c r="DI39" s="140"/>
      <c r="DJ39" s="140"/>
      <c r="DK39" s="140"/>
      <c r="DL39" s="140"/>
      <c r="DM39" s="140"/>
      <c r="DN39" s="140"/>
      <c r="DO39" s="140"/>
      <c r="DP39" s="140"/>
      <c r="DQ39" s="140"/>
      <c r="DR39" s="140"/>
      <c r="DS39" s="140"/>
      <c r="DT39" s="140"/>
      <c r="DU39" s="140"/>
      <c r="DV39" s="140"/>
      <c r="DW39" s="140"/>
      <c r="DX39" s="140"/>
      <c r="DY39" s="140"/>
      <c r="DZ39" s="140"/>
      <c r="EA39" s="140"/>
      <c r="EB39" s="140"/>
      <c r="EC39" s="140"/>
      <c r="ED39" s="140"/>
      <c r="EE39" s="140"/>
      <c r="EF39" s="140"/>
      <c r="EG39" s="140"/>
      <c r="EH39" s="140"/>
      <c r="EI39" s="140"/>
      <c r="EJ39" s="140"/>
      <c r="EK39" s="140"/>
      <c r="EL39" s="140"/>
      <c r="EM39" s="140"/>
      <c r="EN39" s="140"/>
      <c r="EO39" s="140"/>
      <c r="EP39" s="140"/>
      <c r="EQ39" s="140"/>
      <c r="ER39" s="140"/>
      <c r="ES39" s="140"/>
      <c r="ET39" s="140"/>
      <c r="EU39" s="140"/>
      <c r="EV39" s="140"/>
      <c r="EW39" s="140"/>
      <c r="EX39" s="140"/>
      <c r="EY39" s="140"/>
      <c r="EZ39" s="140"/>
      <c r="FA39" s="140"/>
      <c r="FB39" s="140"/>
      <c r="FC39" s="140"/>
      <c r="FD39" s="140"/>
      <c r="FE39" s="140"/>
      <c r="FF39" s="140"/>
    </row>
    <row r="40" spans="1:162" s="127" customFormat="1">
      <c r="A40" s="149" t="s">
        <v>5</v>
      </c>
      <c r="B40" s="139">
        <v>4.9000000000000004</v>
      </c>
      <c r="C40" s="139" t="s">
        <v>109</v>
      </c>
      <c r="D40" s="139">
        <v>0.5</v>
      </c>
      <c r="E40" s="139">
        <v>0.9</v>
      </c>
      <c r="F40" s="139">
        <v>0.3</v>
      </c>
      <c r="G40" s="139">
        <v>0.4</v>
      </c>
      <c r="H40" s="139">
        <v>4.2</v>
      </c>
      <c r="I40" s="139">
        <v>0</v>
      </c>
      <c r="J40" s="135">
        <v>6.3</v>
      </c>
      <c r="K40" s="203">
        <v>9</v>
      </c>
      <c r="L40" s="139">
        <v>0</v>
      </c>
      <c r="M40" s="139">
        <v>0</v>
      </c>
      <c r="N40" s="139">
        <v>0</v>
      </c>
      <c r="O40" s="139">
        <v>0</v>
      </c>
      <c r="P40" s="139">
        <v>0</v>
      </c>
      <c r="Q40" s="136">
        <v>0</v>
      </c>
      <c r="R40" s="141">
        <v>-6.2543097950974502</v>
      </c>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c r="BA40" s="140"/>
      <c r="BB40" s="140"/>
      <c r="BC40" s="140"/>
      <c r="BD40" s="140"/>
      <c r="BE40" s="140"/>
      <c r="BF40" s="140"/>
      <c r="BG40" s="140"/>
      <c r="BH40" s="140"/>
      <c r="BI40" s="140"/>
      <c r="BJ40" s="140"/>
      <c r="BK40" s="140"/>
      <c r="BL40" s="140"/>
      <c r="BM40" s="140"/>
      <c r="BN40" s="140"/>
      <c r="BO40" s="140"/>
      <c r="BP40" s="140"/>
      <c r="BQ40" s="140"/>
      <c r="BR40" s="140"/>
      <c r="BS40" s="140"/>
      <c r="BT40" s="140"/>
      <c r="BU40" s="140"/>
      <c r="BV40" s="140"/>
      <c r="BW40" s="140"/>
      <c r="BX40" s="140"/>
      <c r="BY40" s="140"/>
      <c r="BZ40" s="140"/>
      <c r="CA40" s="140"/>
      <c r="CB40" s="140"/>
      <c r="CC40" s="140"/>
      <c r="CD40" s="140"/>
      <c r="CE40" s="140"/>
      <c r="CF40" s="140"/>
      <c r="CG40" s="140"/>
      <c r="CH40" s="140"/>
      <c r="CI40" s="140"/>
      <c r="CJ40" s="140"/>
      <c r="CK40" s="140"/>
      <c r="CL40" s="140"/>
      <c r="CM40" s="140"/>
      <c r="CN40" s="140"/>
      <c r="CO40" s="140"/>
      <c r="CP40" s="140"/>
      <c r="CQ40" s="140"/>
      <c r="CR40" s="140"/>
      <c r="CS40" s="140"/>
      <c r="CT40" s="140"/>
      <c r="CU40" s="140"/>
      <c r="CV40" s="140"/>
      <c r="CW40" s="140"/>
      <c r="CX40" s="140"/>
      <c r="CY40" s="140"/>
      <c r="CZ40" s="140"/>
      <c r="DA40" s="140"/>
      <c r="DB40" s="140"/>
      <c r="DC40" s="140"/>
      <c r="DD40" s="140"/>
      <c r="DE40" s="140"/>
      <c r="DF40" s="140"/>
      <c r="DG40" s="140"/>
      <c r="DH40" s="140"/>
      <c r="DI40" s="140"/>
      <c r="DJ40" s="140"/>
      <c r="DK40" s="140"/>
      <c r="DL40" s="140"/>
      <c r="DM40" s="140"/>
      <c r="DN40" s="140"/>
      <c r="DO40" s="140"/>
      <c r="DP40" s="140"/>
      <c r="DQ40" s="140"/>
      <c r="DR40" s="140"/>
      <c r="DS40" s="140"/>
      <c r="DT40" s="140"/>
      <c r="DU40" s="140"/>
      <c r="DV40" s="140"/>
      <c r="DW40" s="140"/>
      <c r="DX40" s="140"/>
      <c r="DY40" s="140"/>
      <c r="DZ40" s="140"/>
      <c r="EA40" s="140"/>
      <c r="EB40" s="140"/>
      <c r="EC40" s="140"/>
      <c r="ED40" s="140"/>
      <c r="EE40" s="140"/>
      <c r="EF40" s="140"/>
      <c r="EG40" s="140"/>
      <c r="EH40" s="140"/>
      <c r="EI40" s="140"/>
      <c r="EJ40" s="140"/>
      <c r="EK40" s="140"/>
      <c r="EL40" s="140"/>
      <c r="EM40" s="140"/>
      <c r="EN40" s="140"/>
      <c r="EO40" s="140"/>
      <c r="EP40" s="140"/>
      <c r="EQ40" s="140"/>
      <c r="ER40" s="140"/>
      <c r="ES40" s="140"/>
      <c r="ET40" s="140"/>
      <c r="EU40" s="140"/>
      <c r="EV40" s="140"/>
      <c r="EW40" s="140"/>
      <c r="EX40" s="140"/>
      <c r="EY40" s="140"/>
      <c r="EZ40" s="140"/>
      <c r="FA40" s="140"/>
      <c r="FB40" s="140"/>
      <c r="FC40" s="140"/>
      <c r="FD40" s="140"/>
      <c r="FE40" s="140"/>
      <c r="FF40" s="140"/>
    </row>
    <row r="41" spans="1:162" s="127" customFormat="1">
      <c r="A41" s="149" t="s">
        <v>155</v>
      </c>
      <c r="B41" s="139">
        <v>16.600000000000001</v>
      </c>
      <c r="C41" s="139" t="s">
        <v>109</v>
      </c>
      <c r="D41" s="139">
        <v>1.5</v>
      </c>
      <c r="E41" s="139">
        <v>1.2</v>
      </c>
      <c r="F41" s="139">
        <v>0.4</v>
      </c>
      <c r="G41" s="139">
        <v>0.3</v>
      </c>
      <c r="H41" s="139">
        <v>2.2999999999999998</v>
      </c>
      <c r="I41" s="139">
        <v>0.2</v>
      </c>
      <c r="J41" s="135">
        <v>5.9</v>
      </c>
      <c r="K41" s="202">
        <v>10</v>
      </c>
      <c r="L41" s="139">
        <v>0.6</v>
      </c>
      <c r="M41" s="139">
        <v>0</v>
      </c>
      <c r="N41" s="139">
        <v>0.1</v>
      </c>
      <c r="O41" s="139">
        <v>0.4</v>
      </c>
      <c r="P41" s="139">
        <v>0.2</v>
      </c>
      <c r="Q41" s="136">
        <v>1.3</v>
      </c>
      <c r="R41" s="141">
        <v>-4.6071533165614698</v>
      </c>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0"/>
      <c r="BC41" s="140"/>
      <c r="BD41" s="140"/>
      <c r="BE41" s="140"/>
      <c r="BF41" s="140"/>
      <c r="BG41" s="140"/>
      <c r="BH41" s="140"/>
      <c r="BI41" s="140"/>
      <c r="BJ41" s="140"/>
      <c r="BK41" s="140"/>
      <c r="BL41" s="140"/>
      <c r="BM41" s="140"/>
      <c r="BN41" s="140"/>
      <c r="BO41" s="140"/>
      <c r="BP41" s="140"/>
      <c r="BQ41" s="140"/>
      <c r="BR41" s="140"/>
      <c r="BS41" s="140"/>
      <c r="BT41" s="140"/>
      <c r="BU41" s="140"/>
      <c r="BV41" s="140"/>
      <c r="BW41" s="140"/>
      <c r="BX41" s="140"/>
      <c r="BY41" s="140"/>
      <c r="BZ41" s="140"/>
      <c r="CA41" s="140"/>
      <c r="CB41" s="140"/>
      <c r="CC41" s="140"/>
      <c r="CD41" s="140"/>
      <c r="CE41" s="140"/>
      <c r="CF41" s="140"/>
      <c r="CG41" s="140"/>
      <c r="CH41" s="140"/>
      <c r="CI41" s="140"/>
      <c r="CJ41" s="140"/>
      <c r="CK41" s="140"/>
      <c r="CL41" s="140"/>
      <c r="CM41" s="140"/>
      <c r="CN41" s="140"/>
      <c r="CO41" s="140"/>
      <c r="CP41" s="140"/>
      <c r="CQ41" s="140"/>
      <c r="CR41" s="140"/>
      <c r="CS41" s="140"/>
      <c r="CT41" s="140"/>
      <c r="CU41" s="140"/>
      <c r="CV41" s="140"/>
      <c r="CW41" s="140"/>
      <c r="CX41" s="140"/>
      <c r="CY41" s="140"/>
      <c r="CZ41" s="140"/>
      <c r="DA41" s="140"/>
      <c r="DB41" s="140"/>
      <c r="DC41" s="140"/>
      <c r="DD41" s="140"/>
      <c r="DE41" s="140"/>
      <c r="DF41" s="140"/>
      <c r="DG41" s="140"/>
      <c r="DH41" s="140"/>
      <c r="DI41" s="140"/>
      <c r="DJ41" s="140"/>
      <c r="DK41" s="140"/>
      <c r="DL41" s="140"/>
      <c r="DM41" s="140"/>
      <c r="DN41" s="140"/>
      <c r="DO41" s="140"/>
      <c r="DP41" s="140"/>
      <c r="DQ41" s="140"/>
      <c r="DR41" s="140"/>
      <c r="DS41" s="140"/>
      <c r="DT41" s="140"/>
      <c r="DU41" s="140"/>
      <c r="DV41" s="140"/>
      <c r="DW41" s="140"/>
      <c r="DX41" s="140"/>
      <c r="DY41" s="140"/>
      <c r="DZ41" s="140"/>
      <c r="EA41" s="140"/>
      <c r="EB41" s="140"/>
      <c r="EC41" s="140"/>
      <c r="ED41" s="140"/>
      <c r="EE41" s="140"/>
      <c r="EF41" s="140"/>
      <c r="EG41" s="140"/>
      <c r="EH41" s="140"/>
      <c r="EI41" s="140"/>
      <c r="EJ41" s="140"/>
      <c r="EK41" s="140"/>
      <c r="EL41" s="140"/>
      <c r="EM41" s="140"/>
      <c r="EN41" s="140"/>
      <c r="EO41" s="140"/>
      <c r="EP41" s="140"/>
      <c r="EQ41" s="140"/>
      <c r="ER41" s="140"/>
      <c r="ES41" s="140"/>
      <c r="ET41" s="140"/>
      <c r="EU41" s="140"/>
      <c r="EV41" s="140"/>
      <c r="EW41" s="140"/>
      <c r="EX41" s="140"/>
      <c r="EY41" s="140"/>
      <c r="EZ41" s="140"/>
      <c r="FA41" s="140"/>
      <c r="FB41" s="140"/>
      <c r="FC41" s="140"/>
      <c r="FD41" s="140"/>
      <c r="FE41" s="140"/>
      <c r="FF41" s="140"/>
    </row>
    <row r="42" spans="1:162" s="127" customFormat="1">
      <c r="A42" s="149" t="s">
        <v>10</v>
      </c>
      <c r="B42" s="153">
        <v>33.700000000000003</v>
      </c>
      <c r="C42" s="139" t="s">
        <v>109</v>
      </c>
      <c r="D42" s="153">
        <v>1.2</v>
      </c>
      <c r="E42" s="153">
        <v>0.4</v>
      </c>
      <c r="F42" s="153">
        <v>0.8</v>
      </c>
      <c r="G42" s="153">
        <v>0.1</v>
      </c>
      <c r="H42" s="153">
        <v>3.3</v>
      </c>
      <c r="I42" s="153">
        <v>0.1</v>
      </c>
      <c r="J42" s="135">
        <v>5.9</v>
      </c>
      <c r="K42" s="202">
        <v>11</v>
      </c>
      <c r="L42" s="139">
        <v>2.7</v>
      </c>
      <c r="M42" s="139">
        <v>0.2</v>
      </c>
      <c r="N42" s="139">
        <v>8.1999999999999993</v>
      </c>
      <c r="O42" s="139">
        <v>3.5</v>
      </c>
      <c r="P42" s="139">
        <v>0.1</v>
      </c>
      <c r="Q42" s="136">
        <v>14.7</v>
      </c>
      <c r="R42" s="164">
        <v>8.7471700615048196</v>
      </c>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140"/>
      <c r="DL42" s="140"/>
      <c r="DM42" s="140"/>
      <c r="DN42" s="140"/>
      <c r="DO42" s="140"/>
      <c r="DP42" s="140"/>
      <c r="DQ42" s="140"/>
      <c r="DR42" s="140"/>
      <c r="DS42" s="140"/>
      <c r="DT42" s="140"/>
      <c r="DU42" s="140"/>
      <c r="DV42" s="140"/>
      <c r="DW42" s="140"/>
      <c r="DX42" s="140"/>
      <c r="DY42" s="140"/>
      <c r="DZ42" s="140"/>
      <c r="EA42" s="140"/>
      <c r="EB42" s="140"/>
      <c r="EC42" s="140"/>
      <c r="ED42" s="140"/>
      <c r="EE42" s="140"/>
      <c r="EF42" s="140"/>
      <c r="EG42" s="140"/>
      <c r="EH42" s="140"/>
      <c r="EI42" s="140"/>
      <c r="EJ42" s="140"/>
      <c r="EK42" s="140"/>
      <c r="EL42" s="140"/>
      <c r="EM42" s="140"/>
      <c r="EN42" s="140"/>
      <c r="EO42" s="140"/>
      <c r="EP42" s="140"/>
      <c r="EQ42" s="140"/>
      <c r="ER42" s="140"/>
      <c r="ES42" s="140"/>
      <c r="ET42" s="140"/>
      <c r="EU42" s="140"/>
      <c r="EV42" s="140"/>
      <c r="EW42" s="140"/>
      <c r="EX42" s="140"/>
      <c r="EY42" s="140"/>
      <c r="EZ42" s="140"/>
      <c r="FA42" s="140"/>
      <c r="FB42" s="140"/>
      <c r="FC42" s="140"/>
      <c r="FD42" s="140"/>
      <c r="FE42" s="140"/>
      <c r="FF42" s="140"/>
    </row>
    <row r="43" spans="1:162" s="127" customFormat="1">
      <c r="A43" s="149" t="s">
        <v>195</v>
      </c>
      <c r="B43" s="139">
        <v>21.9</v>
      </c>
      <c r="C43" s="139" t="s">
        <v>109</v>
      </c>
      <c r="D43" s="139">
        <v>1.2</v>
      </c>
      <c r="E43" s="139">
        <v>0.7</v>
      </c>
      <c r="F43" s="139">
        <v>1</v>
      </c>
      <c r="G43" s="139">
        <v>0.2</v>
      </c>
      <c r="H43" s="139">
        <v>2.4</v>
      </c>
      <c r="I43" s="139">
        <v>0</v>
      </c>
      <c r="J43" s="135">
        <v>5.4</v>
      </c>
      <c r="K43" s="203">
        <v>15</v>
      </c>
      <c r="L43" s="139">
        <v>2.2999999999999998</v>
      </c>
      <c r="M43" s="139">
        <v>5.9</v>
      </c>
      <c r="N43" s="139">
        <v>2.5</v>
      </c>
      <c r="O43" s="139">
        <v>3.6</v>
      </c>
      <c r="P43" s="139">
        <v>0</v>
      </c>
      <c r="Q43" s="136">
        <v>14.3</v>
      </c>
      <c r="R43" s="141">
        <v>8.9368027291468106</v>
      </c>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40"/>
      <c r="DI43" s="140"/>
      <c r="DJ43" s="140"/>
      <c r="DK43" s="140"/>
      <c r="DL43" s="140"/>
      <c r="DM43" s="140"/>
      <c r="DN43" s="140"/>
      <c r="DO43" s="140"/>
      <c r="DP43" s="140"/>
      <c r="DQ43" s="140"/>
      <c r="DR43" s="140"/>
      <c r="DS43" s="140"/>
      <c r="DT43" s="140"/>
      <c r="DU43" s="140"/>
      <c r="DV43" s="140"/>
      <c r="DW43" s="140"/>
      <c r="DX43" s="140"/>
      <c r="DY43" s="140"/>
      <c r="DZ43" s="140"/>
      <c r="EA43" s="140"/>
      <c r="EB43" s="140"/>
      <c r="EC43" s="140"/>
      <c r="ED43" s="140"/>
      <c r="EE43" s="140"/>
      <c r="EF43" s="140"/>
      <c r="EG43" s="140"/>
      <c r="EH43" s="140"/>
      <c r="EI43" s="140"/>
      <c r="EJ43" s="140"/>
      <c r="EK43" s="140"/>
      <c r="EL43" s="140"/>
      <c r="EM43" s="140"/>
      <c r="EN43" s="140"/>
      <c r="EO43" s="140"/>
      <c r="EP43" s="140"/>
      <c r="EQ43" s="140"/>
      <c r="ER43" s="140"/>
      <c r="ES43" s="140"/>
      <c r="ET43" s="140"/>
      <c r="EU43" s="140"/>
      <c r="EV43" s="140"/>
      <c r="EW43" s="140"/>
      <c r="EX43" s="140"/>
      <c r="EY43" s="140"/>
      <c r="EZ43" s="140"/>
      <c r="FA43" s="140"/>
      <c r="FB43" s="140"/>
      <c r="FC43" s="140"/>
      <c r="FD43" s="140"/>
      <c r="FE43" s="140"/>
      <c r="FF43" s="140"/>
    </row>
    <row r="44" spans="1:162" s="127" customFormat="1">
      <c r="A44" s="149" t="s">
        <v>146</v>
      </c>
      <c r="B44" s="139">
        <v>62.4</v>
      </c>
      <c r="C44" s="139" t="s">
        <v>109</v>
      </c>
      <c r="D44" s="139">
        <v>1.3</v>
      </c>
      <c r="E44" s="139">
        <v>0.4</v>
      </c>
      <c r="F44" s="139">
        <v>0.6</v>
      </c>
      <c r="G44" s="139">
        <v>0.2</v>
      </c>
      <c r="H44" s="139">
        <v>2</v>
      </c>
      <c r="I44" s="139">
        <v>0.3</v>
      </c>
      <c r="J44" s="135">
        <v>4.9000000000000004</v>
      </c>
      <c r="K44" s="202">
        <v>20</v>
      </c>
      <c r="L44" s="139">
        <v>2.2000000000000002</v>
      </c>
      <c r="M44" s="139">
        <v>0.2</v>
      </c>
      <c r="N44" s="139">
        <v>0.9</v>
      </c>
      <c r="O44" s="139">
        <v>0.2</v>
      </c>
      <c r="P44" s="139">
        <v>0.3</v>
      </c>
      <c r="Q44" s="136">
        <v>3.7</v>
      </c>
      <c r="R44" s="141">
        <v>-1.1626207587117301</v>
      </c>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c r="DI44" s="140"/>
      <c r="DJ44" s="140"/>
      <c r="DK44" s="140"/>
      <c r="DL44" s="140"/>
      <c r="DM44" s="140"/>
      <c r="DN44" s="140"/>
      <c r="DO44" s="140"/>
      <c r="DP44" s="140"/>
      <c r="DQ44" s="140"/>
      <c r="DR44" s="140"/>
      <c r="DS44" s="140"/>
      <c r="DT44" s="140"/>
      <c r="DU44" s="140"/>
      <c r="DV44" s="140"/>
      <c r="DW44" s="140"/>
      <c r="DX44" s="140"/>
      <c r="DY44" s="140"/>
      <c r="DZ44" s="140"/>
      <c r="EA44" s="140"/>
      <c r="EB44" s="140"/>
      <c r="EC44" s="140"/>
      <c r="ED44" s="140"/>
      <c r="EE44" s="140"/>
      <c r="EF44" s="140"/>
      <c r="EG44" s="140"/>
      <c r="EH44" s="140"/>
      <c r="EI44" s="140"/>
      <c r="EJ44" s="140"/>
      <c r="EK44" s="140"/>
      <c r="EL44" s="140"/>
      <c r="EM44" s="140"/>
      <c r="EN44" s="140"/>
      <c r="EO44" s="140"/>
      <c r="EP44" s="140"/>
      <c r="EQ44" s="140"/>
      <c r="ER44" s="140"/>
      <c r="ES44" s="140"/>
      <c r="ET44" s="140"/>
      <c r="EU44" s="140"/>
      <c r="EV44" s="140"/>
      <c r="EW44" s="140"/>
      <c r="EX44" s="140"/>
      <c r="EY44" s="140"/>
      <c r="EZ44" s="140"/>
      <c r="FA44" s="140"/>
      <c r="FB44" s="140"/>
      <c r="FC44" s="140"/>
      <c r="FD44" s="140"/>
      <c r="FE44" s="140"/>
      <c r="FF44" s="140"/>
    </row>
    <row r="45" spans="1:162" s="127" customFormat="1">
      <c r="A45" s="149" t="s">
        <v>11</v>
      </c>
      <c r="B45" s="139">
        <v>82.4</v>
      </c>
      <c r="C45" s="139" t="s">
        <v>109</v>
      </c>
      <c r="D45" s="139">
        <v>1.3</v>
      </c>
      <c r="E45" s="139">
        <v>0.3</v>
      </c>
      <c r="F45" s="139">
        <v>0.3</v>
      </c>
      <c r="G45" s="139">
        <v>0.1</v>
      </c>
      <c r="H45" s="139">
        <v>2.2999999999999998</v>
      </c>
      <c r="I45" s="139">
        <v>0.2</v>
      </c>
      <c r="J45" s="135">
        <v>4.5</v>
      </c>
      <c r="K45" s="202">
        <v>24</v>
      </c>
      <c r="L45" s="139">
        <v>1.1000000000000001</v>
      </c>
      <c r="M45" s="139">
        <v>0.1</v>
      </c>
      <c r="N45" s="139">
        <v>0.7</v>
      </c>
      <c r="O45" s="139">
        <v>0.1</v>
      </c>
      <c r="P45" s="139">
        <v>0.2</v>
      </c>
      <c r="Q45" s="136">
        <v>2.1</v>
      </c>
      <c r="R45" s="141">
        <v>-2.34044230399495</v>
      </c>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c r="DP45" s="140"/>
      <c r="DQ45" s="140"/>
      <c r="DR45" s="140"/>
      <c r="DS45" s="140"/>
      <c r="DT45" s="140"/>
      <c r="DU45" s="140"/>
      <c r="DV45" s="140"/>
      <c r="DW45" s="140"/>
      <c r="DX45" s="140"/>
      <c r="DY45" s="140"/>
      <c r="DZ45" s="140"/>
      <c r="EA45" s="140"/>
      <c r="EB45" s="140"/>
      <c r="EC45" s="140"/>
      <c r="ED45" s="140"/>
      <c r="EE45" s="140"/>
      <c r="EF45" s="140"/>
      <c r="EG45" s="140"/>
      <c r="EH45" s="140"/>
      <c r="EI45" s="140"/>
      <c r="EJ45" s="140"/>
      <c r="EK45" s="140"/>
      <c r="EL45" s="140"/>
      <c r="EM45" s="140"/>
      <c r="EN45" s="140"/>
      <c r="EO45" s="140"/>
      <c r="EP45" s="140"/>
      <c r="EQ45" s="140"/>
      <c r="ER45" s="140"/>
      <c r="ES45" s="140"/>
      <c r="ET45" s="140"/>
      <c r="EU45" s="140"/>
      <c r="EV45" s="140"/>
      <c r="EW45" s="140"/>
      <c r="EX45" s="140"/>
      <c r="EY45" s="140"/>
      <c r="EZ45" s="140"/>
      <c r="FA45" s="140"/>
      <c r="FB45" s="140"/>
      <c r="FC45" s="140"/>
      <c r="FD45" s="140"/>
      <c r="FE45" s="140"/>
      <c r="FF45" s="140"/>
    </row>
    <row r="46" spans="1:162" s="127" customFormat="1">
      <c r="A46" s="149" t="s">
        <v>168</v>
      </c>
      <c r="B46" s="139">
        <v>61.9</v>
      </c>
      <c r="C46" s="139" t="s">
        <v>109</v>
      </c>
      <c r="D46" s="139">
        <v>0.9</v>
      </c>
      <c r="E46" s="139">
        <v>0.5</v>
      </c>
      <c r="F46" s="139">
        <v>0.5</v>
      </c>
      <c r="G46" s="139">
        <v>0.2</v>
      </c>
      <c r="H46" s="139">
        <v>2.4</v>
      </c>
      <c r="I46" s="139">
        <v>0.1</v>
      </c>
      <c r="J46" s="135">
        <v>4.5</v>
      </c>
      <c r="K46" s="202">
        <v>25</v>
      </c>
      <c r="L46" s="139">
        <v>0.6</v>
      </c>
      <c r="M46" s="139">
        <v>0.1</v>
      </c>
      <c r="N46" s="139">
        <v>0.1</v>
      </c>
      <c r="O46" s="139">
        <v>0.5</v>
      </c>
      <c r="P46" s="139">
        <v>0.1</v>
      </c>
      <c r="Q46" s="136">
        <v>1.5</v>
      </c>
      <c r="R46" s="141">
        <v>-2.9759595338089699</v>
      </c>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c r="DP46" s="140"/>
      <c r="DQ46" s="140"/>
      <c r="DR46" s="140"/>
      <c r="DS46" s="140"/>
      <c r="DT46" s="140"/>
      <c r="DU46" s="140"/>
      <c r="DV46" s="140"/>
      <c r="DW46" s="140"/>
      <c r="DX46" s="140"/>
      <c r="DY46" s="140"/>
      <c r="DZ46" s="140"/>
      <c r="EA46" s="140"/>
      <c r="EB46" s="140"/>
      <c r="EC46" s="140"/>
      <c r="ED46" s="140"/>
      <c r="EE46" s="140"/>
      <c r="EF46" s="140"/>
      <c r="EG46" s="140"/>
      <c r="EH46" s="140"/>
      <c r="EI46" s="140"/>
      <c r="EJ46" s="140"/>
      <c r="EK46" s="140"/>
      <c r="EL46" s="140"/>
      <c r="EM46" s="140"/>
      <c r="EN46" s="140"/>
      <c r="EO46" s="140"/>
      <c r="EP46" s="140"/>
      <c r="EQ46" s="140"/>
      <c r="ER46" s="140"/>
      <c r="ES46" s="140"/>
      <c r="ET46" s="140"/>
      <c r="EU46" s="140"/>
      <c r="EV46" s="140"/>
      <c r="EW46" s="140"/>
      <c r="EX46" s="140"/>
      <c r="EY46" s="140"/>
      <c r="EZ46" s="140"/>
      <c r="FA46" s="140"/>
      <c r="FB46" s="140"/>
      <c r="FC46" s="140"/>
      <c r="FD46" s="140"/>
      <c r="FE46" s="140"/>
      <c r="FF46" s="140"/>
    </row>
    <row r="47" spans="1:162" s="127" customFormat="1">
      <c r="A47" s="149" t="s">
        <v>113</v>
      </c>
      <c r="B47" s="139">
        <v>48</v>
      </c>
      <c r="C47" s="139" t="s">
        <v>109</v>
      </c>
      <c r="D47" s="139">
        <v>0.7</v>
      </c>
      <c r="E47" s="139">
        <v>0.2</v>
      </c>
      <c r="F47" s="139">
        <v>0.2</v>
      </c>
      <c r="G47" s="139">
        <v>0.4</v>
      </c>
      <c r="H47" s="139">
        <v>2.7</v>
      </c>
      <c r="I47" s="139">
        <v>0.1</v>
      </c>
      <c r="J47" s="135">
        <v>4.3</v>
      </c>
      <c r="K47" s="202">
        <v>30</v>
      </c>
      <c r="L47" s="139">
        <v>0.2</v>
      </c>
      <c r="M47" s="139">
        <v>0</v>
      </c>
      <c r="N47" s="139">
        <v>0.1</v>
      </c>
      <c r="O47" s="139">
        <v>0.4</v>
      </c>
      <c r="P47" s="139">
        <v>0.1</v>
      </c>
      <c r="Q47" s="136">
        <v>0.7</v>
      </c>
      <c r="R47" s="141">
        <v>-3.5861936915174502</v>
      </c>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0"/>
      <c r="BB47" s="140"/>
      <c r="BC47" s="140"/>
      <c r="BD47" s="140"/>
      <c r="BE47" s="140"/>
      <c r="BF47" s="140"/>
      <c r="BG47" s="140"/>
      <c r="BH47" s="140"/>
      <c r="BI47" s="140"/>
      <c r="BJ47" s="140"/>
      <c r="BK47" s="140"/>
      <c r="BL47" s="140"/>
      <c r="BM47" s="140"/>
      <c r="BN47" s="140"/>
      <c r="BO47" s="140"/>
      <c r="BP47" s="140"/>
      <c r="BQ47" s="140"/>
      <c r="BR47" s="140"/>
      <c r="BS47" s="140"/>
      <c r="BT47" s="140"/>
      <c r="BU47" s="140"/>
      <c r="BV47" s="140"/>
      <c r="BW47" s="140"/>
      <c r="BX47" s="140"/>
      <c r="BY47" s="140"/>
      <c r="BZ47" s="140"/>
      <c r="CA47" s="140"/>
      <c r="CB47" s="140"/>
      <c r="CC47" s="140"/>
      <c r="CD47" s="140"/>
      <c r="CE47" s="140"/>
      <c r="CF47" s="140"/>
      <c r="CG47" s="140"/>
      <c r="CH47" s="140"/>
      <c r="CI47" s="140"/>
      <c r="CJ47" s="140"/>
      <c r="CK47" s="140"/>
      <c r="CL47" s="140"/>
      <c r="CM47" s="140"/>
      <c r="CN47" s="140"/>
      <c r="CO47" s="140"/>
      <c r="CP47" s="140"/>
      <c r="CQ47" s="140"/>
      <c r="CR47" s="140"/>
      <c r="CS47" s="140"/>
      <c r="CT47" s="140"/>
      <c r="CU47" s="140"/>
      <c r="CV47" s="140"/>
      <c r="CW47" s="140"/>
      <c r="CX47" s="140"/>
      <c r="CY47" s="140"/>
      <c r="CZ47" s="140"/>
      <c r="DA47" s="140"/>
      <c r="DB47" s="140"/>
      <c r="DC47" s="140"/>
      <c r="DD47" s="140"/>
      <c r="DE47" s="140"/>
      <c r="DF47" s="140"/>
      <c r="DG47" s="140"/>
      <c r="DH47" s="140"/>
      <c r="DI47" s="140"/>
      <c r="DJ47" s="140"/>
      <c r="DK47" s="140"/>
      <c r="DL47" s="140"/>
      <c r="DM47" s="140"/>
      <c r="DN47" s="140"/>
      <c r="DO47" s="140"/>
      <c r="DP47" s="140"/>
      <c r="DQ47" s="140"/>
      <c r="DR47" s="140"/>
      <c r="DS47" s="140"/>
      <c r="DT47" s="140"/>
      <c r="DU47" s="140"/>
      <c r="DV47" s="140"/>
      <c r="DW47" s="140"/>
      <c r="DX47" s="140"/>
      <c r="DY47" s="140"/>
      <c r="DZ47" s="140"/>
      <c r="EA47" s="140"/>
      <c r="EB47" s="140"/>
      <c r="EC47" s="140"/>
      <c r="ED47" s="140"/>
      <c r="EE47" s="140"/>
      <c r="EF47" s="140"/>
      <c r="EG47" s="140"/>
      <c r="EH47" s="140"/>
      <c r="EI47" s="140"/>
      <c r="EJ47" s="140"/>
      <c r="EK47" s="140"/>
      <c r="EL47" s="140"/>
      <c r="EM47" s="140"/>
      <c r="EN47" s="140"/>
      <c r="EO47" s="140"/>
      <c r="EP47" s="140"/>
      <c r="EQ47" s="140"/>
      <c r="ER47" s="140"/>
      <c r="ES47" s="140"/>
      <c r="ET47" s="140"/>
      <c r="EU47" s="140"/>
      <c r="EV47" s="140"/>
      <c r="EW47" s="140"/>
      <c r="EX47" s="140"/>
      <c r="EY47" s="140"/>
      <c r="EZ47" s="140"/>
      <c r="FA47" s="140"/>
      <c r="FB47" s="140"/>
      <c r="FC47" s="140"/>
      <c r="FD47" s="140"/>
      <c r="FE47" s="140"/>
      <c r="FF47" s="140"/>
    </row>
    <row r="48" spans="1:162" s="127" customFormat="1">
      <c r="A48" s="155" t="s">
        <v>160</v>
      </c>
      <c r="B48" s="151">
        <v>143.1</v>
      </c>
      <c r="C48" s="151" t="s">
        <v>52</v>
      </c>
      <c r="D48" s="151">
        <v>0.9</v>
      </c>
      <c r="E48" s="151">
        <v>0.2</v>
      </c>
      <c r="F48" s="151">
        <v>0.4</v>
      </c>
      <c r="G48" s="151">
        <v>0.2</v>
      </c>
      <c r="H48" s="151">
        <v>2.4</v>
      </c>
      <c r="I48" s="151">
        <v>0</v>
      </c>
      <c r="J48" s="135">
        <v>4</v>
      </c>
      <c r="K48" s="202">
        <v>38</v>
      </c>
      <c r="L48" s="151">
        <v>0.9</v>
      </c>
      <c r="M48" s="151">
        <v>0.3</v>
      </c>
      <c r="N48" s="151">
        <v>4.2</v>
      </c>
      <c r="O48" s="151">
        <v>1.1000000000000001</v>
      </c>
      <c r="P48" s="151">
        <v>0</v>
      </c>
      <c r="Q48" s="136">
        <v>6.6</v>
      </c>
      <c r="R48" s="152">
        <v>2.60166694616608</v>
      </c>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0"/>
      <c r="BA48" s="140"/>
      <c r="BB48" s="140"/>
      <c r="BC48" s="140"/>
      <c r="BD48" s="140"/>
      <c r="BE48" s="140"/>
      <c r="BF48" s="140"/>
      <c r="BG48" s="140"/>
      <c r="BH48" s="140"/>
      <c r="BI48" s="140"/>
      <c r="BJ48" s="140"/>
      <c r="BK48" s="140"/>
      <c r="BL48" s="140"/>
      <c r="BM48" s="140"/>
      <c r="BN48" s="140"/>
      <c r="BO48" s="140"/>
      <c r="BP48" s="140"/>
      <c r="BQ48" s="140"/>
      <c r="BR48" s="140"/>
      <c r="BS48" s="140"/>
      <c r="BT48" s="140"/>
      <c r="BU48" s="140"/>
      <c r="BV48" s="140"/>
      <c r="BW48" s="140"/>
      <c r="BX48" s="140"/>
      <c r="BY48" s="140"/>
      <c r="BZ48" s="140"/>
      <c r="CA48" s="140"/>
      <c r="CB48" s="140"/>
      <c r="CC48" s="140"/>
      <c r="CD48" s="140"/>
      <c r="CE48" s="140"/>
      <c r="CF48" s="140"/>
      <c r="CG48" s="140"/>
      <c r="CH48" s="140"/>
      <c r="CI48" s="140"/>
      <c r="CJ48" s="140"/>
      <c r="CK48" s="140"/>
      <c r="CL48" s="140"/>
      <c r="CM48" s="140"/>
      <c r="CN48" s="140"/>
      <c r="CO48" s="140"/>
      <c r="CP48" s="140"/>
      <c r="CQ48" s="140"/>
      <c r="CR48" s="140"/>
      <c r="CS48" s="140"/>
      <c r="CT48" s="140"/>
      <c r="CU48" s="140"/>
      <c r="CV48" s="140"/>
      <c r="CW48" s="140"/>
      <c r="CX48" s="140"/>
      <c r="CY48" s="140"/>
      <c r="CZ48" s="140"/>
      <c r="DA48" s="140"/>
      <c r="DB48" s="140"/>
      <c r="DC48" s="140"/>
      <c r="DD48" s="140"/>
      <c r="DE48" s="140"/>
      <c r="DF48" s="140"/>
      <c r="DG48" s="140"/>
      <c r="DH48" s="140"/>
      <c r="DI48" s="140"/>
      <c r="DJ48" s="140"/>
      <c r="DK48" s="140"/>
      <c r="DL48" s="140"/>
      <c r="DM48" s="140"/>
      <c r="DN48" s="140"/>
      <c r="DO48" s="140"/>
      <c r="DP48" s="140"/>
      <c r="DQ48" s="140"/>
      <c r="DR48" s="140"/>
      <c r="DS48" s="140"/>
      <c r="DT48" s="140"/>
      <c r="DU48" s="140"/>
      <c r="DV48" s="140"/>
      <c r="DW48" s="140"/>
      <c r="DX48" s="140"/>
      <c r="DY48" s="140"/>
      <c r="DZ48" s="140"/>
      <c r="EA48" s="140"/>
      <c r="EB48" s="140"/>
      <c r="EC48" s="140"/>
      <c r="ED48" s="140"/>
      <c r="EE48" s="140"/>
      <c r="EF48" s="140"/>
      <c r="EG48" s="140"/>
      <c r="EH48" s="140"/>
      <c r="EI48" s="140"/>
      <c r="EJ48" s="140"/>
      <c r="EK48" s="140"/>
      <c r="EL48" s="140"/>
      <c r="EM48" s="140"/>
      <c r="EN48" s="140"/>
      <c r="EO48" s="140"/>
      <c r="EP48" s="140"/>
      <c r="EQ48" s="140"/>
      <c r="ER48" s="140"/>
      <c r="ES48" s="140"/>
      <c r="ET48" s="140"/>
      <c r="EU48" s="140"/>
      <c r="EV48" s="140"/>
      <c r="EW48" s="140"/>
      <c r="EX48" s="140"/>
      <c r="EY48" s="140"/>
      <c r="EZ48" s="140"/>
      <c r="FA48" s="140"/>
      <c r="FB48" s="140"/>
      <c r="FC48" s="140"/>
      <c r="FD48" s="140"/>
      <c r="FE48" s="140"/>
      <c r="FF48" s="140"/>
    </row>
    <row r="49" spans="1:162" s="127" customFormat="1">
      <c r="A49" s="149" t="s">
        <v>12</v>
      </c>
      <c r="B49" s="153">
        <v>26.8</v>
      </c>
      <c r="C49" s="153" t="s">
        <v>109</v>
      </c>
      <c r="D49" s="153">
        <v>0.7</v>
      </c>
      <c r="E49" s="153">
        <v>0.4</v>
      </c>
      <c r="F49" s="153">
        <v>0.3</v>
      </c>
      <c r="G49" s="153">
        <v>0.1</v>
      </c>
      <c r="H49" s="153">
        <v>2.4</v>
      </c>
      <c r="I49" s="153">
        <v>0.1</v>
      </c>
      <c r="J49" s="135">
        <v>3.9</v>
      </c>
      <c r="K49" s="202">
        <v>40</v>
      </c>
      <c r="L49" s="153">
        <v>0.1</v>
      </c>
      <c r="M49" s="153">
        <v>0.1</v>
      </c>
      <c r="N49" s="153">
        <v>0.1</v>
      </c>
      <c r="O49" s="153">
        <v>0.2</v>
      </c>
      <c r="P49" s="153">
        <v>0.1</v>
      </c>
      <c r="Q49" s="136">
        <v>0.6</v>
      </c>
      <c r="R49" s="154">
        <v>-3.2954515381824598</v>
      </c>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0"/>
      <c r="BD49" s="140"/>
      <c r="BE49" s="140"/>
      <c r="BF49" s="140"/>
      <c r="BG49" s="140"/>
      <c r="BH49" s="140"/>
      <c r="BI49" s="140"/>
      <c r="BJ49" s="140"/>
      <c r="BK49" s="140"/>
      <c r="BL49" s="140"/>
      <c r="BM49" s="140"/>
      <c r="BN49" s="140"/>
      <c r="BO49" s="140"/>
      <c r="BP49" s="140"/>
      <c r="BQ49" s="140"/>
      <c r="BR49" s="140"/>
      <c r="BS49" s="140"/>
      <c r="BT49" s="140"/>
      <c r="BU49" s="140"/>
      <c r="BV49" s="140"/>
      <c r="BW49" s="140"/>
      <c r="BX49" s="140"/>
      <c r="BY49" s="140"/>
      <c r="BZ49" s="140"/>
      <c r="CA49" s="140"/>
      <c r="CB49" s="140"/>
      <c r="CC49" s="140"/>
      <c r="CD49" s="140"/>
      <c r="CE49" s="140"/>
      <c r="CF49" s="140"/>
      <c r="CG49" s="140"/>
      <c r="CH49" s="140"/>
      <c r="CI49" s="140"/>
      <c r="CJ49" s="140"/>
      <c r="CK49" s="140"/>
      <c r="CL49" s="140"/>
      <c r="CM49" s="140"/>
      <c r="CN49" s="140"/>
      <c r="CO49" s="140"/>
      <c r="CP49" s="140"/>
      <c r="CQ49" s="140"/>
      <c r="CR49" s="140"/>
      <c r="CS49" s="140"/>
      <c r="CT49" s="140"/>
      <c r="CU49" s="140"/>
      <c r="CV49" s="140"/>
      <c r="CW49" s="140"/>
      <c r="CX49" s="140"/>
      <c r="CY49" s="140"/>
      <c r="CZ49" s="140"/>
      <c r="DA49" s="140"/>
      <c r="DB49" s="140"/>
      <c r="DC49" s="140"/>
      <c r="DD49" s="140"/>
      <c r="DE49" s="140"/>
      <c r="DF49" s="140"/>
      <c r="DG49" s="140"/>
      <c r="DH49" s="140"/>
      <c r="DI49" s="140"/>
      <c r="DJ49" s="140"/>
      <c r="DK49" s="140"/>
      <c r="DL49" s="140"/>
      <c r="DM49" s="140"/>
      <c r="DN49" s="140"/>
      <c r="DO49" s="140"/>
      <c r="DP49" s="140"/>
      <c r="DQ49" s="140"/>
      <c r="DR49" s="140"/>
      <c r="DS49" s="140"/>
      <c r="DT49" s="140"/>
      <c r="DU49" s="140"/>
      <c r="DV49" s="140"/>
      <c r="DW49" s="140"/>
      <c r="DX49" s="140"/>
      <c r="DY49" s="140"/>
      <c r="DZ49" s="140"/>
      <c r="EA49" s="140"/>
      <c r="EB49" s="140"/>
      <c r="EC49" s="140"/>
      <c r="ED49" s="140"/>
      <c r="EE49" s="140"/>
      <c r="EF49" s="140"/>
      <c r="EG49" s="140"/>
      <c r="EH49" s="140"/>
      <c r="EI49" s="140"/>
      <c r="EJ49" s="140"/>
      <c r="EK49" s="140"/>
      <c r="EL49" s="140"/>
      <c r="EM49" s="140"/>
      <c r="EN49" s="140"/>
      <c r="EO49" s="140"/>
      <c r="EP49" s="140"/>
      <c r="EQ49" s="140"/>
      <c r="ER49" s="140"/>
      <c r="ES49" s="140"/>
      <c r="ET49" s="140"/>
      <c r="EU49" s="140"/>
      <c r="EV49" s="140"/>
      <c r="EW49" s="140"/>
      <c r="EX49" s="140"/>
      <c r="EY49" s="140"/>
      <c r="EZ49" s="140"/>
      <c r="FA49" s="140"/>
      <c r="FB49" s="140"/>
      <c r="FC49" s="140"/>
      <c r="FD49" s="140"/>
      <c r="FE49" s="140"/>
      <c r="FF49" s="140"/>
    </row>
    <row r="50" spans="1:162" s="127" customFormat="1">
      <c r="A50" s="156" t="s">
        <v>8</v>
      </c>
      <c r="B50" s="151">
        <v>126.6</v>
      </c>
      <c r="C50" s="151" t="s">
        <v>109</v>
      </c>
      <c r="D50" s="151">
        <v>0.5</v>
      </c>
      <c r="E50" s="151">
        <v>0.2</v>
      </c>
      <c r="F50" s="151">
        <v>0.2</v>
      </c>
      <c r="G50" s="151">
        <v>0.5</v>
      </c>
      <c r="H50" s="151">
        <v>2.4</v>
      </c>
      <c r="I50" s="151">
        <v>0.1</v>
      </c>
      <c r="J50" s="135">
        <v>3.8</v>
      </c>
      <c r="K50" s="202">
        <v>42</v>
      </c>
      <c r="L50" s="151">
        <v>0.1</v>
      </c>
      <c r="M50" s="151">
        <v>0</v>
      </c>
      <c r="N50" s="151">
        <v>0.3</v>
      </c>
      <c r="O50" s="151">
        <v>0.1</v>
      </c>
      <c r="P50" s="151">
        <v>0.1</v>
      </c>
      <c r="Q50" s="136">
        <v>0.6</v>
      </c>
      <c r="R50" s="152">
        <v>-3.2504720036196</v>
      </c>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0"/>
      <c r="AV50" s="140"/>
      <c r="AW50" s="140"/>
      <c r="AX50" s="140"/>
      <c r="AY50" s="140"/>
      <c r="AZ50" s="140"/>
      <c r="BA50" s="140"/>
      <c r="BB50" s="140"/>
      <c r="BC50" s="140"/>
      <c r="BD50" s="140"/>
      <c r="BE50" s="140"/>
      <c r="BF50" s="140"/>
      <c r="BG50" s="140"/>
      <c r="BH50" s="140"/>
      <c r="BI50" s="140"/>
      <c r="BJ50" s="140"/>
      <c r="BK50" s="140"/>
      <c r="BL50" s="140"/>
      <c r="BM50" s="140"/>
      <c r="BN50" s="140"/>
      <c r="BO50" s="140"/>
      <c r="BP50" s="140"/>
      <c r="BQ50" s="140"/>
      <c r="BR50" s="140"/>
      <c r="BS50" s="140"/>
      <c r="BT50" s="140"/>
      <c r="BU50" s="140"/>
      <c r="BV50" s="140"/>
      <c r="BW50" s="140"/>
      <c r="BX50" s="140"/>
      <c r="BY50" s="140"/>
      <c r="BZ50" s="140"/>
      <c r="CA50" s="140"/>
      <c r="CB50" s="140"/>
      <c r="CC50" s="140"/>
      <c r="CD50" s="140"/>
      <c r="CE50" s="140"/>
      <c r="CF50" s="140"/>
      <c r="CG50" s="140"/>
      <c r="CH50" s="140"/>
      <c r="CI50" s="140"/>
      <c r="CJ50" s="140"/>
      <c r="CK50" s="140"/>
      <c r="CL50" s="140"/>
      <c r="CM50" s="140"/>
      <c r="CN50" s="140"/>
      <c r="CO50" s="140"/>
      <c r="CP50" s="140"/>
      <c r="CQ50" s="140"/>
      <c r="CR50" s="140"/>
      <c r="CS50" s="140"/>
      <c r="CT50" s="140"/>
      <c r="CU50" s="140"/>
      <c r="CV50" s="140"/>
      <c r="CW50" s="140"/>
      <c r="CX50" s="140"/>
      <c r="CY50" s="140"/>
      <c r="CZ50" s="140"/>
      <c r="DA50" s="140"/>
      <c r="DB50" s="140"/>
      <c r="DC50" s="140"/>
      <c r="DD50" s="140"/>
      <c r="DE50" s="140"/>
      <c r="DF50" s="140"/>
      <c r="DG50" s="140"/>
      <c r="DH50" s="140"/>
      <c r="DI50" s="140"/>
      <c r="DJ50" s="140"/>
      <c r="DK50" s="140"/>
      <c r="DL50" s="140"/>
      <c r="DM50" s="140"/>
      <c r="DN50" s="140"/>
      <c r="DO50" s="140"/>
      <c r="DP50" s="140"/>
      <c r="DQ50" s="140"/>
      <c r="DR50" s="140"/>
      <c r="DS50" s="140"/>
      <c r="DT50" s="140"/>
      <c r="DU50" s="140"/>
      <c r="DV50" s="140"/>
      <c r="DW50" s="140"/>
      <c r="DX50" s="140"/>
      <c r="DY50" s="140"/>
      <c r="DZ50" s="140"/>
      <c r="EA50" s="140"/>
      <c r="EB50" s="140"/>
      <c r="EC50" s="140"/>
      <c r="ED50" s="140"/>
      <c r="EE50" s="140"/>
      <c r="EF50" s="140"/>
      <c r="EG50" s="140"/>
      <c r="EH50" s="140"/>
      <c r="EI50" s="140"/>
      <c r="EJ50" s="140"/>
      <c r="EK50" s="140"/>
      <c r="EL50" s="140"/>
      <c r="EM50" s="140"/>
      <c r="EN50" s="140"/>
      <c r="EO50" s="140"/>
      <c r="EP50" s="140"/>
      <c r="EQ50" s="140"/>
      <c r="ER50" s="140"/>
      <c r="ES50" s="140"/>
      <c r="ET50" s="140"/>
      <c r="EU50" s="140"/>
      <c r="EV50" s="140"/>
      <c r="EW50" s="140"/>
      <c r="EX50" s="140"/>
      <c r="EY50" s="140"/>
      <c r="EZ50" s="140"/>
      <c r="FA50" s="140"/>
      <c r="FB50" s="140"/>
      <c r="FC50" s="140"/>
      <c r="FD50" s="140"/>
      <c r="FE50" s="140"/>
      <c r="FF50" s="140"/>
    </row>
    <row r="51" spans="1:162" s="127" customFormat="1">
      <c r="A51" s="149" t="s">
        <v>9</v>
      </c>
      <c r="B51" s="139">
        <v>1365.6</v>
      </c>
      <c r="C51" s="139" t="s">
        <v>47</v>
      </c>
      <c r="D51" s="139">
        <v>0.6</v>
      </c>
      <c r="E51" s="139">
        <v>0.1</v>
      </c>
      <c r="F51" s="139">
        <v>0.1</v>
      </c>
      <c r="G51" s="139">
        <v>0.1</v>
      </c>
      <c r="H51" s="139">
        <v>1.2</v>
      </c>
      <c r="I51" s="139">
        <v>0.1</v>
      </c>
      <c r="J51" s="135">
        <v>2.2000000000000002</v>
      </c>
      <c r="K51" s="202">
        <v>71</v>
      </c>
      <c r="L51" s="139">
        <v>0.4</v>
      </c>
      <c r="M51" s="139">
        <v>0.1</v>
      </c>
      <c r="N51" s="139">
        <v>0.2</v>
      </c>
      <c r="O51" s="139">
        <v>0.1</v>
      </c>
      <c r="P51" s="139">
        <v>0.1</v>
      </c>
      <c r="Q51" s="136">
        <v>0.9</v>
      </c>
      <c r="R51" s="141">
        <v>-1.3606368555455399</v>
      </c>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0"/>
      <c r="BD51" s="140"/>
      <c r="BE51" s="140"/>
      <c r="BF51" s="140"/>
      <c r="BG51" s="140"/>
      <c r="BH51" s="140"/>
      <c r="BI51" s="140"/>
      <c r="BJ51" s="140"/>
      <c r="BK51" s="140"/>
      <c r="BL51" s="140"/>
      <c r="BM51" s="140"/>
      <c r="BN51" s="140"/>
      <c r="BO51" s="140"/>
      <c r="BP51" s="140"/>
      <c r="BQ51" s="140"/>
      <c r="BR51" s="140"/>
      <c r="BS51" s="140"/>
      <c r="BT51" s="140"/>
      <c r="BU51" s="140"/>
      <c r="BV51" s="140"/>
      <c r="BW51" s="140"/>
      <c r="BX51" s="140"/>
      <c r="BY51" s="140"/>
      <c r="BZ51" s="140"/>
      <c r="CA51" s="140"/>
      <c r="CB51" s="140"/>
      <c r="CC51" s="140"/>
      <c r="CD51" s="140"/>
      <c r="CE51" s="140"/>
      <c r="CF51" s="140"/>
      <c r="CG51" s="140"/>
      <c r="CH51" s="140"/>
      <c r="CI51" s="140"/>
      <c r="CJ51" s="140"/>
      <c r="CK51" s="140"/>
      <c r="CL51" s="140"/>
      <c r="CM51" s="140"/>
      <c r="CN51" s="140"/>
      <c r="CO51" s="140"/>
      <c r="CP51" s="140"/>
      <c r="CQ51" s="140"/>
      <c r="CR51" s="140"/>
      <c r="CS51" s="140"/>
      <c r="CT51" s="140"/>
      <c r="CU51" s="140"/>
      <c r="CV51" s="140"/>
      <c r="CW51" s="140"/>
      <c r="CX51" s="140"/>
      <c r="CY51" s="140"/>
      <c r="CZ51" s="140"/>
      <c r="DA51" s="140"/>
      <c r="DB51" s="140"/>
      <c r="DC51" s="140"/>
      <c r="DD51" s="140"/>
      <c r="DE51" s="140"/>
      <c r="DF51" s="140"/>
      <c r="DG51" s="140"/>
      <c r="DH51" s="140"/>
      <c r="DI51" s="140"/>
      <c r="DJ51" s="140"/>
      <c r="DK51" s="140"/>
      <c r="DL51" s="140"/>
      <c r="DM51" s="140"/>
      <c r="DN51" s="140"/>
      <c r="DO51" s="140"/>
      <c r="DP51" s="140"/>
      <c r="DQ51" s="140"/>
      <c r="DR51" s="140"/>
      <c r="DS51" s="140"/>
      <c r="DT51" s="140"/>
      <c r="DU51" s="140"/>
      <c r="DV51" s="140"/>
      <c r="DW51" s="140"/>
      <c r="DX51" s="140"/>
      <c r="DY51" s="140"/>
      <c r="DZ51" s="140"/>
      <c r="EA51" s="140"/>
      <c r="EB51" s="140"/>
      <c r="EC51" s="140"/>
      <c r="ED51" s="140"/>
      <c r="EE51" s="140"/>
      <c r="EF51" s="140"/>
      <c r="EG51" s="140"/>
      <c r="EH51" s="140"/>
      <c r="EI51" s="140"/>
      <c r="EJ51" s="140"/>
      <c r="EK51" s="140"/>
      <c r="EL51" s="140"/>
      <c r="EM51" s="140"/>
      <c r="EN51" s="140"/>
      <c r="EO51" s="140"/>
      <c r="EP51" s="140"/>
      <c r="EQ51" s="140"/>
      <c r="ER51" s="140"/>
      <c r="ES51" s="140"/>
      <c r="ET51" s="140"/>
      <c r="EU51" s="140"/>
      <c r="EV51" s="140"/>
      <c r="EW51" s="140"/>
      <c r="EX51" s="140"/>
      <c r="EY51" s="140"/>
      <c r="EZ51" s="140"/>
      <c r="FA51" s="140"/>
      <c r="FB51" s="140"/>
      <c r="FC51" s="140"/>
      <c r="FD51" s="140"/>
      <c r="FE51" s="140"/>
      <c r="FF51" s="140"/>
    </row>
    <row r="52" spans="1:162" s="198" customFormat="1" ht="12.75" customHeight="1">
      <c r="A52" s="191"/>
      <c r="B52" s="192"/>
      <c r="C52" s="193"/>
      <c r="D52" s="194"/>
      <c r="E52" s="195"/>
      <c r="F52" s="196"/>
      <c r="G52" s="196"/>
      <c r="H52" s="196"/>
      <c r="I52" s="196"/>
      <c r="J52" s="196"/>
      <c r="K52" s="196"/>
      <c r="L52" s="194"/>
      <c r="M52" s="196"/>
      <c r="N52" s="196"/>
      <c r="O52" s="196"/>
      <c r="P52" s="196"/>
      <c r="Q52" s="196"/>
      <c r="R52" s="197"/>
    </row>
    <row r="53" spans="1:162" s="198" customFormat="1" ht="12.75" customHeight="1">
      <c r="A53" s="191"/>
      <c r="B53" s="192"/>
      <c r="C53" s="193"/>
      <c r="D53" s="194"/>
      <c r="E53" s="195"/>
      <c r="F53" s="196"/>
      <c r="G53" s="196"/>
      <c r="H53" s="196"/>
      <c r="I53" s="196"/>
      <c r="J53" s="196"/>
      <c r="K53" s="196"/>
      <c r="L53" s="194"/>
      <c r="M53" s="196"/>
      <c r="N53" s="196"/>
      <c r="O53" s="196"/>
      <c r="P53" s="196"/>
      <c r="Q53" s="196"/>
      <c r="R53" s="197"/>
    </row>
    <row r="54" spans="1:162" s="198" customFormat="1" ht="12.75" customHeight="1">
      <c r="A54" s="191"/>
      <c r="B54" s="192"/>
      <c r="C54" s="193"/>
      <c r="D54" s="194"/>
      <c r="E54" s="195"/>
      <c r="F54" s="196"/>
      <c r="G54" s="196"/>
      <c r="H54" s="196"/>
      <c r="I54" s="196"/>
      <c r="J54" s="196"/>
      <c r="K54" s="196"/>
      <c r="L54" s="194"/>
      <c r="M54" s="196"/>
      <c r="N54" s="196"/>
      <c r="O54" s="196"/>
      <c r="P54" s="196"/>
      <c r="Q54" s="196"/>
      <c r="R54" s="197"/>
    </row>
    <row r="55" spans="1:162" s="198" customFormat="1" ht="12.75" customHeight="1">
      <c r="A55" s="191"/>
      <c r="B55" s="192"/>
      <c r="C55" s="193"/>
      <c r="D55" s="194"/>
      <c r="E55" s="195"/>
      <c r="F55" s="196"/>
      <c r="G55" s="196"/>
      <c r="H55" s="196"/>
      <c r="I55" s="196"/>
      <c r="J55" s="196"/>
      <c r="K55" s="196"/>
      <c r="L55" s="194"/>
      <c r="M55" s="196"/>
      <c r="N55" s="196"/>
      <c r="O55" s="196"/>
      <c r="P55" s="196"/>
      <c r="Q55" s="196"/>
      <c r="R55" s="197"/>
    </row>
    <row r="56" spans="1:162" s="198" customFormat="1" ht="12.75" customHeight="1">
      <c r="A56" s="191"/>
      <c r="B56" s="192"/>
      <c r="C56" s="193"/>
      <c r="D56" s="194"/>
      <c r="E56" s="195"/>
      <c r="F56" s="196"/>
      <c r="G56" s="196"/>
      <c r="H56" s="196"/>
      <c r="I56" s="196"/>
      <c r="J56" s="196"/>
      <c r="K56" s="196"/>
      <c r="L56" s="194"/>
      <c r="M56" s="196"/>
      <c r="N56" s="196"/>
      <c r="O56" s="196"/>
      <c r="P56" s="196"/>
      <c r="Q56" s="196"/>
      <c r="R56" s="197"/>
    </row>
    <row r="57" spans="1:162" s="198" customFormat="1" ht="12.75" customHeight="1">
      <c r="A57" s="191"/>
      <c r="B57" s="192"/>
      <c r="C57" s="193"/>
      <c r="D57" s="194"/>
      <c r="E57" s="195"/>
      <c r="F57" s="196"/>
      <c r="G57" s="196"/>
      <c r="H57" s="196"/>
      <c r="I57" s="196"/>
      <c r="J57" s="196"/>
      <c r="K57" s="196"/>
      <c r="L57" s="194"/>
      <c r="M57" s="196"/>
      <c r="N57" s="196"/>
      <c r="O57" s="196"/>
      <c r="P57" s="196"/>
      <c r="Q57" s="196"/>
      <c r="R57" s="197"/>
    </row>
    <row r="58" spans="1:162" s="198" customFormat="1" ht="12.75" customHeight="1">
      <c r="A58" s="191"/>
      <c r="B58" s="192"/>
      <c r="C58" s="193"/>
      <c r="D58" s="194"/>
      <c r="E58" s="195"/>
      <c r="F58" s="196"/>
      <c r="G58" s="196"/>
      <c r="H58" s="196"/>
      <c r="I58" s="196"/>
      <c r="J58" s="196"/>
      <c r="K58" s="196"/>
      <c r="L58" s="194"/>
      <c r="M58" s="196"/>
      <c r="N58" s="196"/>
      <c r="O58" s="196"/>
      <c r="P58" s="196"/>
      <c r="Q58" s="196"/>
      <c r="R58" s="197"/>
    </row>
    <row r="59" spans="1:162" s="198" customFormat="1" ht="12.75" customHeight="1">
      <c r="A59" s="191"/>
      <c r="B59" s="192"/>
      <c r="C59" s="193"/>
      <c r="D59" s="194"/>
      <c r="E59" s="195"/>
      <c r="F59" s="196"/>
      <c r="G59" s="196"/>
      <c r="H59" s="196"/>
      <c r="I59" s="196"/>
      <c r="J59" s="196"/>
      <c r="K59" s="196"/>
      <c r="L59" s="194"/>
      <c r="M59" s="196"/>
      <c r="N59" s="196"/>
      <c r="O59" s="196"/>
      <c r="P59" s="196"/>
      <c r="Q59" s="196"/>
      <c r="R59" s="197"/>
    </row>
    <row r="60" spans="1:162" s="198" customFormat="1" ht="12.75" customHeight="1">
      <c r="A60" s="191"/>
      <c r="B60" s="192"/>
      <c r="C60" s="193"/>
      <c r="D60" s="194"/>
      <c r="E60" s="195"/>
      <c r="F60" s="196"/>
      <c r="G60" s="196"/>
      <c r="H60" s="196"/>
      <c r="I60" s="196"/>
      <c r="J60" s="196"/>
      <c r="K60" s="196"/>
      <c r="L60" s="194"/>
      <c r="M60" s="196"/>
      <c r="N60" s="196"/>
      <c r="O60" s="196"/>
      <c r="P60" s="196"/>
      <c r="Q60" s="196"/>
      <c r="R60" s="197"/>
    </row>
    <row r="61" spans="1:162" s="198" customFormat="1" ht="12.75" customHeight="1">
      <c r="A61" s="191"/>
      <c r="B61" s="192"/>
      <c r="C61" s="193"/>
      <c r="D61" s="194"/>
      <c r="E61" s="195"/>
      <c r="F61" s="196"/>
      <c r="G61" s="196"/>
      <c r="H61" s="196"/>
      <c r="I61" s="196"/>
      <c r="J61" s="196"/>
      <c r="K61" s="196"/>
      <c r="L61" s="194"/>
      <c r="M61" s="196"/>
      <c r="N61" s="196"/>
      <c r="O61" s="196"/>
      <c r="P61" s="196"/>
      <c r="Q61" s="196"/>
      <c r="R61" s="197"/>
    </row>
    <row r="62" spans="1:162" s="198" customFormat="1" ht="12.75" customHeight="1">
      <c r="A62" s="191"/>
      <c r="B62" s="192"/>
      <c r="C62" s="193"/>
      <c r="D62" s="194"/>
      <c r="E62" s="195"/>
      <c r="F62" s="196"/>
      <c r="G62" s="196"/>
      <c r="H62" s="196"/>
      <c r="I62" s="196"/>
      <c r="J62" s="196"/>
      <c r="K62" s="196"/>
      <c r="L62" s="194"/>
      <c r="M62" s="196"/>
      <c r="N62" s="196"/>
      <c r="O62" s="196"/>
      <c r="P62" s="196"/>
      <c r="Q62" s="196"/>
      <c r="R62" s="197"/>
    </row>
    <row r="63" spans="1:162" s="198" customFormat="1" ht="12.75" customHeight="1">
      <c r="A63" s="191"/>
      <c r="B63" s="192"/>
      <c r="C63" s="193"/>
      <c r="D63" s="194"/>
      <c r="E63" s="195"/>
      <c r="F63" s="196"/>
      <c r="G63" s="196"/>
      <c r="H63" s="196"/>
      <c r="I63" s="196"/>
      <c r="J63" s="196"/>
      <c r="K63" s="196"/>
      <c r="L63" s="194"/>
      <c r="M63" s="196"/>
      <c r="N63" s="196"/>
      <c r="O63" s="196"/>
      <c r="P63" s="196"/>
      <c r="Q63" s="196"/>
      <c r="R63" s="197"/>
    </row>
    <row r="64" spans="1:162" s="198" customFormat="1" ht="12.75" customHeight="1">
      <c r="A64" s="191"/>
      <c r="B64" s="192"/>
      <c r="C64" s="193"/>
      <c r="D64" s="194"/>
      <c r="E64" s="195"/>
      <c r="F64" s="196"/>
      <c r="G64" s="196"/>
      <c r="H64" s="196"/>
      <c r="I64" s="196"/>
      <c r="J64" s="196"/>
      <c r="K64" s="196"/>
      <c r="L64" s="194"/>
      <c r="M64" s="196"/>
      <c r="N64" s="196"/>
      <c r="O64" s="196"/>
      <c r="P64" s="196"/>
      <c r="Q64" s="196"/>
      <c r="R64" s="197"/>
    </row>
    <row r="65" spans="1:18" s="198" customFormat="1" ht="12.75" customHeight="1">
      <c r="A65" s="191"/>
      <c r="B65" s="192"/>
      <c r="C65" s="193"/>
      <c r="D65" s="194"/>
      <c r="E65" s="195"/>
      <c r="F65" s="196"/>
      <c r="G65" s="196"/>
      <c r="H65" s="196"/>
      <c r="I65" s="196"/>
      <c r="J65" s="196"/>
      <c r="K65" s="196"/>
      <c r="L65" s="194"/>
      <c r="M65" s="196"/>
      <c r="N65" s="196"/>
      <c r="O65" s="196"/>
      <c r="P65" s="196"/>
      <c r="Q65" s="196"/>
      <c r="R65" s="197"/>
    </row>
    <row r="66" spans="1:18" s="198" customFormat="1" ht="12.75" customHeight="1">
      <c r="A66" s="191"/>
      <c r="B66" s="192"/>
      <c r="C66" s="193"/>
      <c r="D66" s="194"/>
      <c r="E66" s="195"/>
      <c r="F66" s="196"/>
      <c r="G66" s="196"/>
      <c r="H66" s="196"/>
      <c r="I66" s="196"/>
      <c r="J66" s="196"/>
      <c r="K66" s="196"/>
      <c r="L66" s="194"/>
      <c r="M66" s="196"/>
      <c r="N66" s="196"/>
      <c r="O66" s="196"/>
      <c r="P66" s="196"/>
      <c r="Q66" s="196"/>
      <c r="R66" s="197"/>
    </row>
    <row r="67" spans="1:18" s="198" customFormat="1" ht="12.75" customHeight="1">
      <c r="A67" s="191"/>
      <c r="B67" s="192"/>
      <c r="C67" s="193"/>
      <c r="D67" s="194"/>
      <c r="E67" s="195"/>
      <c r="F67" s="196"/>
      <c r="G67" s="196"/>
      <c r="H67" s="196"/>
      <c r="I67" s="196"/>
      <c r="J67" s="196"/>
      <c r="K67" s="196"/>
      <c r="L67" s="194"/>
      <c r="M67" s="196"/>
      <c r="N67" s="196"/>
      <c r="O67" s="196"/>
      <c r="P67" s="196"/>
      <c r="Q67" s="196"/>
      <c r="R67" s="197"/>
    </row>
    <row r="68" spans="1:18" s="198" customFormat="1" ht="12.75" customHeight="1">
      <c r="A68" s="191"/>
      <c r="B68" s="192"/>
      <c r="C68" s="193"/>
      <c r="D68" s="194"/>
      <c r="E68" s="195"/>
      <c r="F68" s="196"/>
      <c r="G68" s="196"/>
      <c r="H68" s="196"/>
      <c r="I68" s="196"/>
      <c r="J68" s="196"/>
      <c r="K68" s="196"/>
      <c r="L68" s="194"/>
      <c r="M68" s="196"/>
      <c r="N68" s="196"/>
      <c r="O68" s="196"/>
      <c r="P68" s="196"/>
      <c r="Q68" s="196"/>
      <c r="R68" s="197"/>
    </row>
    <row r="69" spans="1:18" s="198" customFormat="1" ht="12.75" customHeight="1">
      <c r="A69" s="191"/>
      <c r="B69" s="192"/>
      <c r="C69" s="193"/>
      <c r="D69" s="194"/>
      <c r="E69" s="195"/>
      <c r="F69" s="196"/>
      <c r="G69" s="196"/>
      <c r="H69" s="196"/>
      <c r="I69" s="196"/>
      <c r="J69" s="196"/>
      <c r="K69" s="196"/>
      <c r="L69" s="194"/>
      <c r="M69" s="196"/>
      <c r="N69" s="196"/>
      <c r="O69" s="196"/>
      <c r="P69" s="196"/>
      <c r="Q69" s="196"/>
      <c r="R69" s="197"/>
    </row>
    <row r="70" spans="1:18" s="198" customFormat="1" ht="12.75" customHeight="1">
      <c r="A70" s="191"/>
      <c r="B70" s="192"/>
      <c r="C70" s="193"/>
      <c r="D70" s="194"/>
      <c r="E70" s="195"/>
      <c r="F70" s="196"/>
      <c r="G70" s="196"/>
      <c r="H70" s="196"/>
      <c r="I70" s="196"/>
      <c r="J70" s="196"/>
      <c r="K70" s="196"/>
      <c r="L70" s="194"/>
      <c r="M70" s="196"/>
      <c r="N70" s="196"/>
      <c r="O70" s="196"/>
      <c r="P70" s="196"/>
      <c r="Q70" s="196"/>
      <c r="R70" s="197"/>
    </row>
    <row r="71" spans="1:18" s="198" customFormat="1" ht="12.75" customHeight="1">
      <c r="A71" s="191"/>
      <c r="B71" s="192"/>
      <c r="C71" s="193"/>
      <c r="D71" s="194"/>
      <c r="E71" s="195"/>
      <c r="F71" s="196"/>
      <c r="G71" s="196"/>
      <c r="H71" s="196"/>
      <c r="I71" s="196"/>
      <c r="J71" s="196"/>
      <c r="K71" s="196"/>
      <c r="L71" s="194"/>
      <c r="M71" s="196"/>
      <c r="N71" s="196"/>
      <c r="O71" s="196"/>
      <c r="P71" s="196"/>
      <c r="Q71" s="196"/>
      <c r="R71" s="197"/>
    </row>
    <row r="72" spans="1:18" s="198" customFormat="1" ht="12.75" customHeight="1">
      <c r="A72" s="191"/>
      <c r="B72" s="192"/>
      <c r="C72" s="193"/>
      <c r="D72" s="194"/>
      <c r="E72" s="195"/>
      <c r="F72" s="196"/>
      <c r="G72" s="196"/>
      <c r="H72" s="196"/>
      <c r="I72" s="196"/>
      <c r="J72" s="196"/>
      <c r="K72" s="196"/>
      <c r="L72" s="194"/>
      <c r="M72" s="196"/>
      <c r="N72" s="196"/>
      <c r="O72" s="196"/>
      <c r="P72" s="196"/>
      <c r="Q72" s="196"/>
      <c r="R72" s="197"/>
    </row>
    <row r="73" spans="1:18" s="198" customFormat="1" ht="12.75" customHeight="1">
      <c r="A73" s="191"/>
      <c r="B73" s="192"/>
      <c r="C73" s="193"/>
      <c r="D73" s="194"/>
      <c r="E73" s="195"/>
      <c r="F73" s="196"/>
      <c r="G73" s="196"/>
      <c r="H73" s="196"/>
      <c r="I73" s="196"/>
      <c r="J73" s="196"/>
      <c r="K73" s="196"/>
      <c r="L73" s="194"/>
      <c r="M73" s="196"/>
      <c r="N73" s="196"/>
      <c r="O73" s="196"/>
      <c r="P73" s="196"/>
      <c r="Q73" s="196"/>
      <c r="R73" s="197"/>
    </row>
    <row r="74" spans="1:18" s="198" customFormat="1" ht="12.75" customHeight="1">
      <c r="A74" s="191"/>
      <c r="B74" s="192"/>
      <c r="C74" s="193"/>
      <c r="D74" s="194"/>
      <c r="E74" s="195"/>
      <c r="F74" s="196"/>
      <c r="G74" s="196"/>
      <c r="H74" s="196"/>
      <c r="I74" s="196"/>
      <c r="J74" s="196"/>
      <c r="K74" s="196"/>
      <c r="L74" s="194"/>
      <c r="M74" s="196"/>
      <c r="N74" s="196"/>
      <c r="O74" s="196"/>
      <c r="P74" s="196"/>
      <c r="Q74" s="196"/>
      <c r="R74" s="197"/>
    </row>
    <row r="75" spans="1:18" s="198" customFormat="1" ht="12.75" customHeight="1">
      <c r="A75" s="191"/>
      <c r="B75" s="192"/>
      <c r="C75" s="193"/>
      <c r="D75" s="194"/>
      <c r="E75" s="195"/>
      <c r="F75" s="196"/>
      <c r="G75" s="196"/>
      <c r="H75" s="196"/>
      <c r="I75" s="196"/>
      <c r="J75" s="196"/>
      <c r="K75" s="196"/>
      <c r="L75" s="194"/>
      <c r="M75" s="196"/>
      <c r="N75" s="196"/>
      <c r="O75" s="196"/>
      <c r="P75" s="196"/>
      <c r="Q75" s="196"/>
      <c r="R75" s="197"/>
    </row>
    <row r="76" spans="1:18" s="198" customFormat="1" ht="12.75" customHeight="1">
      <c r="A76" s="191"/>
      <c r="B76" s="192"/>
      <c r="C76" s="193"/>
      <c r="D76" s="194"/>
      <c r="E76" s="195"/>
      <c r="F76" s="196"/>
      <c r="G76" s="196"/>
      <c r="H76" s="196"/>
      <c r="I76" s="196"/>
      <c r="J76" s="196"/>
      <c r="K76" s="196"/>
      <c r="L76" s="194"/>
      <c r="M76" s="196"/>
      <c r="N76" s="196"/>
      <c r="O76" s="196"/>
      <c r="P76" s="196"/>
      <c r="Q76" s="196"/>
      <c r="R76" s="197"/>
    </row>
    <row r="77" spans="1:18" s="198" customFormat="1" ht="12.75" customHeight="1">
      <c r="A77" s="191"/>
      <c r="B77" s="192"/>
      <c r="C77" s="193"/>
      <c r="D77" s="194"/>
      <c r="E77" s="195"/>
      <c r="F77" s="196"/>
      <c r="G77" s="196"/>
      <c r="H77" s="196"/>
      <c r="I77" s="196"/>
      <c r="J77" s="196"/>
      <c r="K77" s="196"/>
      <c r="L77" s="194"/>
      <c r="M77" s="196"/>
      <c r="N77" s="196"/>
      <c r="O77" s="196"/>
      <c r="P77" s="196"/>
      <c r="Q77" s="196"/>
      <c r="R77" s="197"/>
    </row>
    <row r="78" spans="1:18" s="198" customFormat="1" ht="12.75" customHeight="1">
      <c r="A78" s="191"/>
      <c r="B78" s="192"/>
      <c r="C78" s="193"/>
      <c r="D78" s="194"/>
      <c r="E78" s="195"/>
      <c r="F78" s="196"/>
      <c r="G78" s="196"/>
      <c r="H78" s="196"/>
      <c r="I78" s="196"/>
      <c r="J78" s="196"/>
      <c r="K78" s="196"/>
      <c r="L78" s="194"/>
      <c r="M78" s="196"/>
      <c r="N78" s="196"/>
      <c r="O78" s="196"/>
      <c r="P78" s="196"/>
      <c r="Q78" s="196"/>
      <c r="R78" s="197"/>
    </row>
    <row r="79" spans="1:18" s="198" customFormat="1" ht="12.75" customHeight="1">
      <c r="A79" s="191"/>
      <c r="B79" s="192"/>
      <c r="C79" s="193"/>
      <c r="D79" s="194"/>
      <c r="E79" s="195"/>
      <c r="F79" s="196"/>
      <c r="G79" s="196"/>
      <c r="H79" s="196"/>
      <c r="I79" s="196"/>
      <c r="J79" s="196"/>
      <c r="K79" s="196"/>
      <c r="L79" s="194"/>
      <c r="M79" s="196"/>
      <c r="N79" s="196"/>
      <c r="O79" s="196"/>
      <c r="P79" s="196"/>
      <c r="Q79" s="196"/>
      <c r="R79" s="197"/>
    </row>
    <row r="80" spans="1:18" s="198" customFormat="1" ht="12.75" customHeight="1">
      <c r="A80" s="191"/>
      <c r="B80" s="192"/>
      <c r="C80" s="193"/>
      <c r="D80" s="194"/>
      <c r="E80" s="195"/>
      <c r="F80" s="196"/>
      <c r="G80" s="196"/>
      <c r="H80" s="196"/>
      <c r="I80" s="196"/>
      <c r="J80" s="196"/>
      <c r="K80" s="196"/>
      <c r="L80" s="194"/>
      <c r="M80" s="196"/>
      <c r="N80" s="196"/>
      <c r="O80" s="196"/>
      <c r="P80" s="196"/>
      <c r="Q80" s="196"/>
      <c r="R80" s="197"/>
    </row>
    <row r="81" spans="1:18" s="198" customFormat="1" ht="12.75" customHeight="1">
      <c r="A81" s="191"/>
      <c r="B81" s="192"/>
      <c r="C81" s="193"/>
      <c r="D81" s="194"/>
      <c r="E81" s="195"/>
      <c r="F81" s="196"/>
      <c r="G81" s="196"/>
      <c r="H81" s="196"/>
      <c r="I81" s="196"/>
      <c r="J81" s="196"/>
      <c r="K81" s="196"/>
      <c r="L81" s="194"/>
      <c r="M81" s="196"/>
      <c r="N81" s="196"/>
      <c r="O81" s="196"/>
      <c r="P81" s="196"/>
      <c r="Q81" s="196"/>
      <c r="R81" s="197"/>
    </row>
    <row r="82" spans="1:18">
      <c r="A82" s="1" t="s">
        <v>254</v>
      </c>
    </row>
    <row r="83" spans="1:18">
      <c r="A83" s="1"/>
    </row>
    <row r="84" spans="1:18" s="1" customFormat="1">
      <c r="B84" s="314" t="s">
        <v>215</v>
      </c>
      <c r="C84" s="314"/>
      <c r="D84" s="314"/>
      <c r="E84" s="314"/>
      <c r="F84" s="314"/>
    </row>
    <row r="85" spans="1:18" s="113" customFormat="1">
      <c r="B85" s="113">
        <v>2006</v>
      </c>
      <c r="C85" s="113">
        <v>2008</v>
      </c>
      <c r="D85" s="113">
        <v>2010</v>
      </c>
      <c r="E85" s="114">
        <v>2012</v>
      </c>
      <c r="F85" s="113">
        <v>2014</v>
      </c>
    </row>
    <row r="86" spans="1:18">
      <c r="A86" t="s">
        <v>35</v>
      </c>
      <c r="B86">
        <v>1.27</v>
      </c>
      <c r="C86">
        <v>1.03</v>
      </c>
      <c r="D86">
        <v>1.35</v>
      </c>
      <c r="E86" s="115">
        <v>0.77</v>
      </c>
      <c r="F86">
        <v>0.74</v>
      </c>
    </row>
    <row r="87" spans="1:18">
      <c r="A87" t="s">
        <v>209</v>
      </c>
      <c r="B87">
        <v>0.12</v>
      </c>
      <c r="C87">
        <v>0.03</v>
      </c>
      <c r="D87">
        <v>0.43</v>
      </c>
      <c r="E87" s="115">
        <v>1.06</v>
      </c>
      <c r="F87">
        <v>0.63</v>
      </c>
    </row>
    <row r="88" spans="1:18">
      <c r="A88" t="s">
        <v>210</v>
      </c>
      <c r="B88">
        <v>0.39</v>
      </c>
      <c r="C88">
        <v>0.37</v>
      </c>
      <c r="D88">
        <v>0.47</v>
      </c>
      <c r="E88" s="115">
        <v>0.37</v>
      </c>
      <c r="F88">
        <v>0.33</v>
      </c>
    </row>
    <row r="89" spans="1:18">
      <c r="A89" t="s">
        <v>211</v>
      </c>
      <c r="B89">
        <v>0.97</v>
      </c>
      <c r="C89">
        <v>0.21</v>
      </c>
      <c r="D89">
        <v>0.28999999999999998</v>
      </c>
      <c r="E89" s="115">
        <v>0.25</v>
      </c>
      <c r="F89">
        <v>0.33</v>
      </c>
    </row>
    <row r="90" spans="1:18">
      <c r="A90" t="s">
        <v>212</v>
      </c>
      <c r="B90">
        <v>7.0000000000000007E-2</v>
      </c>
      <c r="C90">
        <v>0</v>
      </c>
      <c r="D90">
        <v>0.04</v>
      </c>
      <c r="E90" s="115">
        <v>0.03</v>
      </c>
    </row>
    <row r="91" spans="1:18">
      <c r="A91" t="s">
        <v>213</v>
      </c>
      <c r="B91">
        <v>9.06</v>
      </c>
      <c r="C91">
        <v>7.82</v>
      </c>
      <c r="D91">
        <v>8.1</v>
      </c>
      <c r="E91" s="115">
        <v>5.97</v>
      </c>
      <c r="F91">
        <v>5.72</v>
      </c>
    </row>
    <row r="92" spans="1:18" s="1" customFormat="1">
      <c r="A92" s="1" t="s">
        <v>214</v>
      </c>
      <c r="B92" s="1">
        <v>11.87</v>
      </c>
      <c r="C92" s="1">
        <v>9.4600000000000009</v>
      </c>
      <c r="D92" s="1">
        <v>10.68</v>
      </c>
      <c r="E92" s="116">
        <v>8.44</v>
      </c>
      <c r="F92" s="1">
        <v>7.75</v>
      </c>
    </row>
    <row r="98" spans="1:20" s="198" customFormat="1" ht="12.75" customHeight="1">
      <c r="A98" s="191"/>
      <c r="B98" s="192"/>
      <c r="C98" s="193"/>
      <c r="D98" s="194"/>
      <c r="E98" s="195"/>
      <c r="F98" s="196"/>
      <c r="G98" s="196"/>
      <c r="H98" s="196"/>
      <c r="I98" s="196"/>
      <c r="J98" s="196"/>
      <c r="K98" s="196"/>
      <c r="L98" s="194"/>
      <c r="M98" s="196"/>
      <c r="N98" s="196"/>
      <c r="O98" s="196"/>
      <c r="P98" s="196"/>
      <c r="Q98" s="196"/>
      <c r="R98" s="197"/>
    </row>
    <row r="99" spans="1:20">
      <c r="A99" t="s">
        <v>250</v>
      </c>
    </row>
    <row r="100" spans="1:20" ht="23.25">
      <c r="A100" s="7">
        <v>2010</v>
      </c>
      <c r="B100" s="8"/>
      <c r="C100" s="9"/>
      <c r="D100" s="311" t="s">
        <v>23</v>
      </c>
      <c r="E100" s="312"/>
      <c r="F100" s="312"/>
      <c r="G100" s="312"/>
      <c r="H100" s="312"/>
      <c r="I100" s="312"/>
      <c r="J100" s="312"/>
      <c r="K100" s="313"/>
      <c r="L100" s="311" t="s">
        <v>24</v>
      </c>
      <c r="M100" s="312"/>
      <c r="N100" s="312"/>
      <c r="O100" s="312"/>
      <c r="P100" s="312"/>
      <c r="Q100" s="312"/>
      <c r="R100" s="10"/>
      <c r="T100" s="190">
        <v>2012</v>
      </c>
    </row>
    <row r="101" spans="1:20" ht="77.25">
      <c r="A101" s="11"/>
      <c r="B101" s="12" t="s">
        <v>25</v>
      </c>
      <c r="C101" s="12" t="s">
        <v>26</v>
      </c>
      <c r="D101" s="13" t="s">
        <v>27</v>
      </c>
      <c r="E101" s="98"/>
      <c r="F101" s="14" t="s">
        <v>28</v>
      </c>
      <c r="G101" s="14" t="s">
        <v>29</v>
      </c>
      <c r="H101" s="14" t="s">
        <v>30</v>
      </c>
      <c r="I101" s="14" t="s">
        <v>31</v>
      </c>
      <c r="J101" s="14" t="s">
        <v>32</v>
      </c>
      <c r="K101" s="15" t="s">
        <v>33</v>
      </c>
      <c r="L101" s="16" t="s">
        <v>34</v>
      </c>
      <c r="M101" s="14" t="s">
        <v>35</v>
      </c>
      <c r="N101" s="14" t="s">
        <v>36</v>
      </c>
      <c r="O101" s="14" t="s">
        <v>37</v>
      </c>
      <c r="P101" s="14" t="s">
        <v>38</v>
      </c>
      <c r="Q101" s="15" t="s">
        <v>39</v>
      </c>
      <c r="R101" s="17" t="s">
        <v>40</v>
      </c>
    </row>
    <row r="102" spans="1:20">
      <c r="A102" s="18"/>
      <c r="B102" s="19"/>
      <c r="C102" s="20"/>
      <c r="D102" s="21"/>
      <c r="E102" s="103"/>
      <c r="F102" s="22"/>
      <c r="G102" s="22"/>
      <c r="H102" s="22"/>
      <c r="I102" s="22"/>
      <c r="J102" s="22"/>
      <c r="K102" s="22"/>
      <c r="L102" s="23"/>
      <c r="M102" s="22"/>
      <c r="N102" s="22"/>
      <c r="O102" s="22"/>
      <c r="P102" s="22"/>
      <c r="Q102" s="22"/>
      <c r="R102" s="23"/>
    </row>
    <row r="103" spans="1:20">
      <c r="A103" s="24" t="s">
        <v>14</v>
      </c>
      <c r="B103" s="25">
        <v>6671.5570000000007</v>
      </c>
      <c r="C103" s="26">
        <v>0</v>
      </c>
      <c r="D103" s="27">
        <v>2.69736206097808</v>
      </c>
      <c r="E103" s="101"/>
      <c r="F103" s="28">
        <v>0.58513010758523498</v>
      </c>
      <c r="G103" s="28">
        <v>0.20911195255544202</v>
      </c>
      <c r="H103" s="28">
        <v>0.28631433029563497</v>
      </c>
      <c r="I103" s="28">
        <v>0.108796863102038</v>
      </c>
      <c r="J103" s="28">
        <v>1.44410781985767</v>
      </c>
      <c r="K103" s="28">
        <v>6.3900987582061197E-2</v>
      </c>
      <c r="L103" s="29">
        <v>1.78308327733704</v>
      </c>
      <c r="M103" s="28">
        <v>0.58537582430246404</v>
      </c>
      <c r="N103" s="28">
        <v>0.232596095289819</v>
      </c>
      <c r="O103" s="28">
        <v>0.74390800494998399</v>
      </c>
      <c r="P103" s="28">
        <v>0.15730236521271102</v>
      </c>
      <c r="Q103" s="28">
        <v>6.3900987582061197E-2</v>
      </c>
      <c r="R103" s="30">
        <v>-0.91427878364103898</v>
      </c>
    </row>
    <row r="104" spans="1:20">
      <c r="A104" s="31"/>
      <c r="B104" s="32"/>
      <c r="C104" s="33"/>
      <c r="D104" s="34"/>
      <c r="E104" s="104"/>
      <c r="F104" s="35"/>
      <c r="G104" s="35"/>
      <c r="H104" s="35"/>
      <c r="I104" s="35"/>
      <c r="J104" s="35"/>
      <c r="K104" s="35"/>
      <c r="L104" s="34"/>
      <c r="M104" s="35"/>
      <c r="N104" s="35"/>
      <c r="O104" s="35"/>
      <c r="P104" s="35"/>
      <c r="Q104" s="35"/>
      <c r="R104" s="36"/>
    </row>
    <row r="105" spans="1:20">
      <c r="A105" s="37" t="s">
        <v>41</v>
      </c>
      <c r="B105" s="38">
        <v>1031.431</v>
      </c>
      <c r="C105" s="39">
        <v>0</v>
      </c>
      <c r="D105" s="40">
        <v>6.09158119885352</v>
      </c>
      <c r="E105" s="105"/>
      <c r="F105" s="41">
        <v>1.0233107549620402</v>
      </c>
      <c r="G105" s="41">
        <v>0.22999131447888102</v>
      </c>
      <c r="H105" s="41">
        <v>0.69559849022168996</v>
      </c>
      <c r="I105" s="41">
        <v>0.26058185743610196</v>
      </c>
      <c r="J105" s="41">
        <v>3.7757011092778496</v>
      </c>
      <c r="K105" s="41">
        <v>0.106397672476963</v>
      </c>
      <c r="L105" s="42">
        <v>3.0593422626737401</v>
      </c>
      <c r="M105" s="41">
        <v>0.98897668949304207</v>
      </c>
      <c r="N105" s="41">
        <v>0.285978049996223</v>
      </c>
      <c r="O105" s="41">
        <v>1.1905571201095999</v>
      </c>
      <c r="P105" s="41">
        <v>0.48743273059791103</v>
      </c>
      <c r="Q105" s="41">
        <v>0.106397672476963</v>
      </c>
      <c r="R105" s="43">
        <v>-3.0322389361797799</v>
      </c>
    </row>
    <row r="106" spans="1:20">
      <c r="A106" s="44" t="s">
        <v>42</v>
      </c>
      <c r="B106" s="45">
        <v>4323.2619999999997</v>
      </c>
      <c r="C106" s="46">
        <v>0</v>
      </c>
      <c r="D106" s="47">
        <v>1.9552425257711701</v>
      </c>
      <c r="E106" s="102"/>
      <c r="F106" s="48">
        <v>0.53622950205943598</v>
      </c>
      <c r="G106" s="48">
        <v>0.15248195032610201</v>
      </c>
      <c r="H106" s="48">
        <v>0.198958960441319</v>
      </c>
      <c r="I106" s="48">
        <v>0.109582084847883</v>
      </c>
      <c r="J106" s="48">
        <v>0.88497342576053095</v>
      </c>
      <c r="K106" s="48">
        <v>7.3016602335900502E-2</v>
      </c>
      <c r="L106" s="49">
        <v>1.7127900843547199</v>
      </c>
      <c r="M106" s="48">
        <v>0.53173770903688999</v>
      </c>
      <c r="N106" s="48">
        <v>0.21821492035101703</v>
      </c>
      <c r="O106" s="48">
        <v>0.76476665305550107</v>
      </c>
      <c r="P106" s="48">
        <v>0.125054199575411</v>
      </c>
      <c r="Q106" s="48">
        <v>7.3016602335900502E-2</v>
      </c>
      <c r="R106" s="50">
        <v>-0.242452441416451</v>
      </c>
    </row>
    <row r="107" spans="1:20">
      <c r="A107" s="44" t="s">
        <v>43</v>
      </c>
      <c r="B107" s="45">
        <v>1303.3320000000001</v>
      </c>
      <c r="C107" s="46">
        <v>0</v>
      </c>
      <c r="D107" s="47">
        <v>1.18966753034043</v>
      </c>
      <c r="E107" s="102"/>
      <c r="F107" s="48">
        <v>0.45620900595222602</v>
      </c>
      <c r="G107" s="48">
        <v>0.109949738034599</v>
      </c>
      <c r="H107" s="48">
        <v>0.24352052394311802</v>
      </c>
      <c r="I107" s="48">
        <v>6.4308433899620987E-2</v>
      </c>
      <c r="J107" s="48">
        <v>0.24997307331715601</v>
      </c>
      <c r="K107" s="48">
        <v>6.5706755193705002E-2</v>
      </c>
      <c r="L107" s="49">
        <v>1.0814248433845302</v>
      </c>
      <c r="M107" s="48">
        <v>0.44449736116292698</v>
      </c>
      <c r="N107" s="48">
        <v>0.21106268814483597</v>
      </c>
      <c r="O107" s="48">
        <v>0.28624351755939498</v>
      </c>
      <c r="P107" s="48">
        <v>7.3914521323662691E-2</v>
      </c>
      <c r="Q107" s="48">
        <v>6.5706755193705002E-2</v>
      </c>
      <c r="R107" s="50">
        <v>-0.1082426869559</v>
      </c>
    </row>
    <row r="108" spans="1:20">
      <c r="A108" s="51" t="s">
        <v>44</v>
      </c>
      <c r="B108" s="52">
        <v>13.532000000001062</v>
      </c>
      <c r="C108" s="53"/>
      <c r="D108" s="54"/>
      <c r="E108" s="106"/>
      <c r="F108" s="55"/>
      <c r="G108" s="55"/>
      <c r="H108" s="55"/>
      <c r="I108" s="55"/>
      <c r="J108" s="55"/>
      <c r="K108" s="55"/>
      <c r="L108" s="56"/>
      <c r="M108" s="55"/>
      <c r="N108" s="55"/>
      <c r="O108" s="55"/>
      <c r="P108" s="55"/>
      <c r="Q108" s="55"/>
      <c r="R108" s="57"/>
    </row>
    <row r="109" spans="1:20">
      <c r="A109" s="18"/>
      <c r="B109" s="19"/>
      <c r="C109" s="58"/>
      <c r="D109" s="34"/>
      <c r="E109" s="104"/>
      <c r="F109" s="59"/>
      <c r="G109" s="59"/>
      <c r="H109" s="59"/>
      <c r="I109" s="59"/>
      <c r="J109" s="59"/>
      <c r="K109" s="59"/>
      <c r="L109" s="34"/>
      <c r="M109" s="59"/>
      <c r="N109" s="59"/>
      <c r="O109" s="59"/>
      <c r="P109" s="59"/>
      <c r="Q109" s="59"/>
      <c r="R109" s="60"/>
    </row>
    <row r="110" spans="1:20">
      <c r="A110" s="61" t="s">
        <v>45</v>
      </c>
      <c r="B110" s="52">
        <v>963.85799999999995</v>
      </c>
      <c r="C110" s="53">
        <v>0</v>
      </c>
      <c r="D110" s="54">
        <v>1.40686347363317</v>
      </c>
      <c r="E110" s="106"/>
      <c r="F110" s="55">
        <v>0.50550994864232102</v>
      </c>
      <c r="G110" s="55">
        <v>0.20616581802381501</v>
      </c>
      <c r="H110" s="55">
        <v>0.303727355986946</v>
      </c>
      <c r="I110" s="55">
        <v>7.0108776731536496E-2</v>
      </c>
      <c r="J110" s="55">
        <v>0.26039648560588802</v>
      </c>
      <c r="K110" s="55">
        <v>6.0955088642663705E-2</v>
      </c>
      <c r="L110" s="56">
        <v>1.4765745103092198</v>
      </c>
      <c r="M110" s="55">
        <v>0.44373129489045604</v>
      </c>
      <c r="N110" s="55">
        <v>0.41188687933997803</v>
      </c>
      <c r="O110" s="55">
        <v>0.45169400699505202</v>
      </c>
      <c r="P110" s="55">
        <v>0.108307240441068</v>
      </c>
      <c r="Q110" s="55">
        <v>6.0955088642663705E-2</v>
      </c>
      <c r="R110" s="62">
        <v>6.9711036676048596E-2</v>
      </c>
    </row>
    <row r="111" spans="1:20">
      <c r="A111" s="63" t="s">
        <v>46</v>
      </c>
      <c r="B111" s="19">
        <v>33.857999999999997</v>
      </c>
      <c r="C111" s="58" t="s">
        <v>47</v>
      </c>
      <c r="D111" s="64">
        <v>1.586297535043</v>
      </c>
      <c r="E111" s="100"/>
      <c r="F111" s="59">
        <v>0.56964654596877307</v>
      </c>
      <c r="G111" s="59">
        <v>0.20110411180656601</v>
      </c>
      <c r="H111" s="59">
        <v>0.137688879530736</v>
      </c>
      <c r="I111" s="59">
        <v>2.1223857219490602E-2</v>
      </c>
      <c r="J111" s="59">
        <v>0.63182767797286898</v>
      </c>
      <c r="K111" s="59">
        <v>2.4806462544565699E-2</v>
      </c>
      <c r="L111" s="65">
        <v>0.588622000116519</v>
      </c>
      <c r="M111" s="59">
        <v>0.200556479048877</v>
      </c>
      <c r="N111" s="59">
        <v>0.315438384855659</v>
      </c>
      <c r="O111" s="59">
        <v>3.8370737602185602E-2</v>
      </c>
      <c r="P111" s="59">
        <v>9.4499360652312899E-3</v>
      </c>
      <c r="Q111" s="59">
        <v>2.4806462544565699E-2</v>
      </c>
      <c r="R111" s="66">
        <v>-0.99767553492648198</v>
      </c>
    </row>
    <row r="112" spans="1:20">
      <c r="A112" s="63" t="s">
        <v>48</v>
      </c>
      <c r="B112" s="19">
        <v>17.555</v>
      </c>
      <c r="C112" s="58" t="s">
        <v>47</v>
      </c>
      <c r="D112" s="64">
        <v>1.00307351369272</v>
      </c>
      <c r="E112" s="100"/>
      <c r="F112" s="59">
        <v>0.35790813113148701</v>
      </c>
      <c r="G112" s="59">
        <v>7.7900220671943604E-2</v>
      </c>
      <c r="H112" s="59">
        <v>0.12778794060520002</v>
      </c>
      <c r="I112" s="59">
        <v>0.22479563657451399</v>
      </c>
      <c r="J112" s="59">
        <v>0.16475552124211501</v>
      </c>
      <c r="K112" s="59">
        <v>4.9926063467461902E-2</v>
      </c>
      <c r="L112" s="65">
        <v>3.0008419575197198</v>
      </c>
      <c r="M112" s="59">
        <v>0.238619903143515</v>
      </c>
      <c r="N112" s="59">
        <v>1.70498776570406</v>
      </c>
      <c r="O112" s="59">
        <v>0.74772287954378203</v>
      </c>
      <c r="P112" s="59">
        <v>0.25958534566090102</v>
      </c>
      <c r="Q112" s="59">
        <v>4.9926063467461902E-2</v>
      </c>
      <c r="R112" s="66">
        <v>1.997768443827</v>
      </c>
    </row>
    <row r="113" spans="1:18">
      <c r="A113" s="67" t="s">
        <v>49</v>
      </c>
      <c r="B113" s="19">
        <v>8.3930000000000007</v>
      </c>
      <c r="C113" s="58" t="s">
        <v>50</v>
      </c>
      <c r="D113" s="64">
        <v>1.2284311361214</v>
      </c>
      <c r="E113" s="100"/>
      <c r="F113" s="59">
        <v>0.56995433219769598</v>
      </c>
      <c r="G113" s="59">
        <v>4.9002528842806301E-2</v>
      </c>
      <c r="H113" s="59">
        <v>0.31411140163242696</v>
      </c>
      <c r="I113" s="59">
        <v>5.7420225475151902E-2</v>
      </c>
      <c r="J113" s="59">
        <v>0.20242253789077699</v>
      </c>
      <c r="K113" s="59">
        <v>3.5520110082544694E-2</v>
      </c>
      <c r="L113" s="65">
        <v>0.77903645941880495</v>
      </c>
      <c r="M113" s="59">
        <v>0.47556564461595702</v>
      </c>
      <c r="N113" s="59">
        <v>4.4588467014830796E-2</v>
      </c>
      <c r="O113" s="59">
        <v>0.19646420385161301</v>
      </c>
      <c r="P113" s="59">
        <v>2.68980338538586E-2</v>
      </c>
      <c r="Q113" s="59">
        <v>3.5520110082544694E-2</v>
      </c>
      <c r="R113" s="68">
        <v>-0.44939467670259803</v>
      </c>
    </row>
    <row r="114" spans="1:18">
      <c r="A114" s="69" t="s">
        <v>51</v>
      </c>
      <c r="B114" s="70">
        <v>1.8919999999999999</v>
      </c>
      <c r="C114" s="71" t="s">
        <v>52</v>
      </c>
      <c r="D114" s="64">
        <v>2.67546257654752</v>
      </c>
      <c r="E114" s="100"/>
      <c r="F114" s="72">
        <v>0.40074409927594401</v>
      </c>
      <c r="G114" s="72">
        <v>1.0371032568994698</v>
      </c>
      <c r="H114" s="72">
        <v>0.19148578802712701</v>
      </c>
      <c r="I114" s="72">
        <v>0.110718878678238</v>
      </c>
      <c r="J114" s="72">
        <v>0.88431731751070297</v>
      </c>
      <c r="K114" s="72">
        <v>5.1093236156032902E-2</v>
      </c>
      <c r="L114" s="73">
        <v>3.8276981992417798</v>
      </c>
      <c r="M114" s="72">
        <v>0.124738379299751</v>
      </c>
      <c r="N114" s="72">
        <v>2.6705960914801499</v>
      </c>
      <c r="O114" s="72">
        <v>0.68995840690413901</v>
      </c>
      <c r="P114" s="72">
        <v>0.291312085401706</v>
      </c>
      <c r="Q114" s="72">
        <v>5.1093236156032902E-2</v>
      </c>
      <c r="R114" s="74">
        <v>1.1522356226942601</v>
      </c>
    </row>
    <row r="115" spans="1:18">
      <c r="A115" s="63" t="s">
        <v>53</v>
      </c>
      <c r="B115" s="19">
        <v>14.721</v>
      </c>
      <c r="C115" s="58" t="s">
        <v>50</v>
      </c>
      <c r="D115" s="64">
        <v>1.31616891721637</v>
      </c>
      <c r="E115" s="100"/>
      <c r="F115" s="59">
        <v>0.64529243090005795</v>
      </c>
      <c r="G115" s="59">
        <v>0.18237685651063898</v>
      </c>
      <c r="H115" s="59">
        <v>0.35812065499954199</v>
      </c>
      <c r="I115" s="59">
        <v>8.4931510060476893E-3</v>
      </c>
      <c r="J115" s="59">
        <v>4.4474779786632196E-2</v>
      </c>
      <c r="K115" s="59">
        <v>7.7411044013453612E-2</v>
      </c>
      <c r="L115" s="65">
        <v>1.30166004085345</v>
      </c>
      <c r="M115" s="59">
        <v>0.69008065674225305</v>
      </c>
      <c r="N115" s="59">
        <v>0.19294892158392599</v>
      </c>
      <c r="O115" s="59">
        <v>0.34022100361341301</v>
      </c>
      <c r="P115" s="59">
        <v>9.9841490040083612E-4</v>
      </c>
      <c r="Q115" s="59">
        <v>7.7411044013453612E-2</v>
      </c>
      <c r="R115" s="66">
        <v>-1.4508876362927E-2</v>
      </c>
    </row>
    <row r="116" spans="1:18">
      <c r="A116" s="63" t="s">
        <v>54</v>
      </c>
      <c r="B116" s="19">
        <v>7.8380000000000001</v>
      </c>
      <c r="C116" s="58" t="s">
        <v>50</v>
      </c>
      <c r="D116" s="64">
        <v>0.90419966553036701</v>
      </c>
      <c r="E116" s="100"/>
      <c r="F116" s="59">
        <v>0.303274835418611</v>
      </c>
      <c r="G116" s="59">
        <v>6.8442318080945294E-2</v>
      </c>
      <c r="H116" s="59">
        <v>0.45712650591340598</v>
      </c>
      <c r="I116" s="59">
        <v>1.4670613800339601E-2</v>
      </c>
      <c r="J116" s="59">
        <v>2.07236527330842E-2</v>
      </c>
      <c r="K116" s="59">
        <v>3.99617395839812E-2</v>
      </c>
      <c r="L116" s="65">
        <v>0.50404932308927197</v>
      </c>
      <c r="M116" s="59">
        <v>0.282723369314895</v>
      </c>
      <c r="N116" s="59">
        <v>0.16547938887022801</v>
      </c>
      <c r="O116" s="59">
        <v>5.8057294538990797E-3</v>
      </c>
      <c r="P116" s="59">
        <v>1.00790958662674E-2</v>
      </c>
      <c r="Q116" s="59">
        <v>3.99617395839812E-2</v>
      </c>
      <c r="R116" s="66">
        <v>-0.40015034244109599</v>
      </c>
    </row>
    <row r="117" spans="1:18">
      <c r="A117" s="67" t="s">
        <v>55</v>
      </c>
      <c r="B117" s="19">
        <v>18.66</v>
      </c>
      <c r="C117" s="58" t="s">
        <v>47</v>
      </c>
      <c r="D117" s="64">
        <v>1.0440408583579699</v>
      </c>
      <c r="E117" s="100"/>
      <c r="F117" s="59">
        <v>0.42180644434991499</v>
      </c>
      <c r="G117" s="59">
        <v>0.11829617528614099</v>
      </c>
      <c r="H117" s="59">
        <v>0.27838555220478001</v>
      </c>
      <c r="I117" s="59">
        <v>6.3500090021400904E-2</v>
      </c>
      <c r="J117" s="59">
        <v>0.121070082431067</v>
      </c>
      <c r="K117" s="59">
        <v>4.09825140646621E-2</v>
      </c>
      <c r="L117" s="65">
        <v>1.8500402169414001</v>
      </c>
      <c r="M117" s="59">
        <v>0.462007464145892</v>
      </c>
      <c r="N117" s="59">
        <v>0.11253368367708901</v>
      </c>
      <c r="O117" s="59">
        <v>1.11901037510947</v>
      </c>
      <c r="P117" s="59">
        <v>0.115506179944281</v>
      </c>
      <c r="Q117" s="59">
        <v>4.09825140646621E-2</v>
      </c>
      <c r="R117" s="68">
        <v>0.80599935858343197</v>
      </c>
    </row>
    <row r="118" spans="1:18">
      <c r="A118" s="69" t="s">
        <v>56</v>
      </c>
      <c r="B118" s="70">
        <v>4.2569999999999997</v>
      </c>
      <c r="C118" s="71" t="s">
        <v>50</v>
      </c>
      <c r="D118" s="64">
        <v>1.3175183171693299</v>
      </c>
      <c r="E118" s="100"/>
      <c r="F118" s="72">
        <v>0.35923216850799899</v>
      </c>
      <c r="G118" s="72">
        <v>0.58743149593144905</v>
      </c>
      <c r="H118" s="72">
        <v>0.30401202738377997</v>
      </c>
      <c r="I118" s="72">
        <v>7.9014126876421203E-3</v>
      </c>
      <c r="J118" s="72">
        <v>2.06567294324186E-2</v>
      </c>
      <c r="K118" s="72">
        <v>3.8284483226038502E-2</v>
      </c>
      <c r="L118" s="73">
        <v>8.4398571801573397</v>
      </c>
      <c r="M118" s="72">
        <v>0.35739076668315201</v>
      </c>
      <c r="N118" s="72">
        <v>0.61242993075296703</v>
      </c>
      <c r="O118" s="72">
        <v>7.4317519994951802</v>
      </c>
      <c r="P118" s="72">
        <v>0</v>
      </c>
      <c r="Q118" s="72">
        <v>3.8284483226038502E-2</v>
      </c>
      <c r="R118" s="74">
        <v>7.1223388629880198</v>
      </c>
    </row>
    <row r="119" spans="1:18">
      <c r="A119" s="63" t="s">
        <v>57</v>
      </c>
      <c r="B119" s="19">
        <v>10.622999999999999</v>
      </c>
      <c r="C119" s="58" t="s">
        <v>50</v>
      </c>
      <c r="D119" s="64">
        <v>1.7256655542296502</v>
      </c>
      <c r="E119" s="100"/>
      <c r="F119" s="59">
        <v>0.60650603268033298</v>
      </c>
      <c r="G119" s="59">
        <v>0.72712761876744003</v>
      </c>
      <c r="H119" s="59">
        <v>0.29103527486058201</v>
      </c>
      <c r="I119" s="59">
        <v>1.0820304929125401E-2</v>
      </c>
      <c r="J119" s="59">
        <v>1.6647295106074E-2</v>
      </c>
      <c r="K119" s="59">
        <v>7.3529027886100398E-2</v>
      </c>
      <c r="L119" s="65">
        <v>3.1738749698005901</v>
      </c>
      <c r="M119" s="59">
        <v>0.58561386640207191</v>
      </c>
      <c r="N119" s="59">
        <v>1.3641521159569701</v>
      </c>
      <c r="O119" s="59">
        <v>1.06479860999077</v>
      </c>
      <c r="P119" s="59">
        <v>8.5781349564684597E-2</v>
      </c>
      <c r="Q119" s="59">
        <v>7.3529027886100398E-2</v>
      </c>
      <c r="R119" s="66">
        <v>1.4482094155709402</v>
      </c>
    </row>
    <row r="120" spans="1:18">
      <c r="A120" s="63" t="s">
        <v>58</v>
      </c>
      <c r="B120" s="19">
        <v>3.5510000000000002</v>
      </c>
      <c r="C120" s="58" t="s">
        <v>47</v>
      </c>
      <c r="D120" s="64">
        <v>0.96474075510166601</v>
      </c>
      <c r="E120" s="100"/>
      <c r="F120" s="59">
        <v>0.25976411798404503</v>
      </c>
      <c r="G120" s="59">
        <v>5.3972344505806499E-2</v>
      </c>
      <c r="H120" s="59">
        <v>0.46540694248368603</v>
      </c>
      <c r="I120" s="59">
        <v>9.5515315462434802E-2</v>
      </c>
      <c r="J120" s="59">
        <v>5.5304237944991598E-2</v>
      </c>
      <c r="K120" s="59">
        <v>3.4777796720702296E-2</v>
      </c>
      <c r="L120" s="65">
        <v>13.2681559848223</v>
      </c>
      <c r="M120" s="59">
        <v>0.15433514545055602</v>
      </c>
      <c r="N120" s="59">
        <v>3.7925707936820601</v>
      </c>
      <c r="O120" s="59">
        <v>8.8076419577474496</v>
      </c>
      <c r="P120" s="59">
        <v>0.47883029122148701</v>
      </c>
      <c r="Q120" s="59">
        <v>3.4777796720702296E-2</v>
      </c>
      <c r="R120" s="66">
        <v>12.303415229720601</v>
      </c>
    </row>
    <row r="121" spans="1:18" ht="30">
      <c r="A121" s="67" t="s">
        <v>59</v>
      </c>
      <c r="B121" s="19">
        <v>62.523000000000003</v>
      </c>
      <c r="C121" s="58" t="s">
        <v>50</v>
      </c>
      <c r="D121" s="64">
        <v>0.75305532089031602</v>
      </c>
      <c r="E121" s="100"/>
      <c r="F121" s="59">
        <v>0.14861292361282902</v>
      </c>
      <c r="G121" s="59">
        <v>1.3190438333250499E-2</v>
      </c>
      <c r="H121" s="59">
        <v>0.49139216962862503</v>
      </c>
      <c r="I121" s="59">
        <v>1.55610898876309E-2</v>
      </c>
      <c r="J121" s="59">
        <v>3.7081377934582001E-2</v>
      </c>
      <c r="K121" s="59">
        <v>4.7217321493398898E-2</v>
      </c>
      <c r="L121" s="65">
        <v>2.7621947731635901</v>
      </c>
      <c r="M121" s="59">
        <v>0.135261773929122</v>
      </c>
      <c r="N121" s="59">
        <v>0.28090934609901502</v>
      </c>
      <c r="O121" s="59">
        <v>2.2530781447382702</v>
      </c>
      <c r="P121" s="59">
        <v>4.5728186903786799E-2</v>
      </c>
      <c r="Q121" s="59">
        <v>4.7217321493398898E-2</v>
      </c>
      <c r="R121" s="68">
        <v>2.0091394522732799</v>
      </c>
    </row>
    <row r="122" spans="1:18">
      <c r="A122" s="69" t="s">
        <v>60</v>
      </c>
      <c r="B122" s="70">
        <v>20.123000000000001</v>
      </c>
      <c r="C122" s="71" t="s">
        <v>50</v>
      </c>
      <c r="D122" s="64">
        <v>1.0103723122139499</v>
      </c>
      <c r="E122" s="100"/>
      <c r="F122" s="72">
        <v>0.43784904486634502</v>
      </c>
      <c r="G122" s="72">
        <v>4.5027151173952097E-2</v>
      </c>
      <c r="H122" s="72">
        <v>0.202850897327403</v>
      </c>
      <c r="I122" s="72">
        <v>0.153542931267933</v>
      </c>
      <c r="J122" s="72">
        <v>9.6638113746686405E-2</v>
      </c>
      <c r="K122" s="72">
        <v>7.4464173831633895E-2</v>
      </c>
      <c r="L122" s="73">
        <v>1.6739788121078101</v>
      </c>
      <c r="M122" s="72">
        <v>0.82741911015038494</v>
      </c>
      <c r="N122" s="72">
        <v>0.30128644443573499</v>
      </c>
      <c r="O122" s="72">
        <v>0.46266521979803399</v>
      </c>
      <c r="P122" s="72">
        <v>8.1438638920204691E-3</v>
      </c>
      <c r="Q122" s="72">
        <v>7.4464173831633895E-2</v>
      </c>
      <c r="R122" s="74">
        <v>0.66360649989385501</v>
      </c>
    </row>
    <row r="123" spans="1:18">
      <c r="A123" s="63" t="s">
        <v>61</v>
      </c>
      <c r="B123" s="19">
        <v>80.061000000000007</v>
      </c>
      <c r="C123" s="58" t="s">
        <v>47</v>
      </c>
      <c r="D123" s="64">
        <v>1.65955774746258</v>
      </c>
      <c r="E123" s="100"/>
      <c r="F123" s="59">
        <v>0.63066801376075898</v>
      </c>
      <c r="G123" s="59">
        <v>5.7016055649600099E-2</v>
      </c>
      <c r="H123" s="59">
        <v>0.13761011865891298</v>
      </c>
      <c r="I123" s="59">
        <v>4.9112668841258998E-2</v>
      </c>
      <c r="J123" s="59">
        <v>0.61769868317804399</v>
      </c>
      <c r="K123" s="59">
        <v>0.16745220737400399</v>
      </c>
      <c r="L123" s="65">
        <v>0.61793594922386497</v>
      </c>
      <c r="M123" s="59">
        <v>0.42950759660269799</v>
      </c>
      <c r="N123" s="59">
        <v>0</v>
      </c>
      <c r="O123" s="59">
        <v>4.8750890944279602E-4</v>
      </c>
      <c r="P123" s="59">
        <v>2.0488636337720498E-2</v>
      </c>
      <c r="Q123" s="59">
        <v>0.16745220737400399</v>
      </c>
      <c r="R123" s="66">
        <v>-1.0416217982387099</v>
      </c>
    </row>
    <row r="124" spans="1:18">
      <c r="A124" s="63" t="s">
        <v>62</v>
      </c>
      <c r="B124" s="19">
        <v>4.7809999999999997</v>
      </c>
      <c r="C124" s="58" t="s">
        <v>50</v>
      </c>
      <c r="D124" s="64">
        <v>0.88599366966460003</v>
      </c>
      <c r="E124" s="100"/>
      <c r="F124" s="59">
        <v>0.26707401529632302</v>
      </c>
      <c r="G124" s="59">
        <v>0.23862953195342601</v>
      </c>
      <c r="H124" s="59">
        <v>0.20121947310682903</v>
      </c>
      <c r="I124" s="59">
        <v>2.1081387543696099E-2</v>
      </c>
      <c r="J124" s="59">
        <v>0.110166815539397</v>
      </c>
      <c r="K124" s="59">
        <v>4.7822446224928698E-2</v>
      </c>
      <c r="L124" s="65">
        <v>1.5982710247796998</v>
      </c>
      <c r="M124" s="59">
        <v>0.158674921062609</v>
      </c>
      <c r="N124" s="59">
        <v>0.239875616854097</v>
      </c>
      <c r="O124" s="59">
        <v>0.11009566249875</v>
      </c>
      <c r="P124" s="59">
        <v>1.04180237813932</v>
      </c>
      <c r="Q124" s="59">
        <v>4.7822446224928698E-2</v>
      </c>
      <c r="R124" s="66">
        <v>0.71227735511510404</v>
      </c>
    </row>
    <row r="125" spans="1:18">
      <c r="A125" s="67" t="s">
        <v>63</v>
      </c>
      <c r="B125" s="19">
        <v>78.646000000000001</v>
      </c>
      <c r="C125" s="58" t="s">
        <v>50</v>
      </c>
      <c r="D125" s="64">
        <v>1.1023574582468301</v>
      </c>
      <c r="E125" s="100"/>
      <c r="F125" s="59">
        <v>0.36222806291530296</v>
      </c>
      <c r="G125" s="59">
        <v>0.12909539866741201</v>
      </c>
      <c r="H125" s="59">
        <v>0.497195400504089</v>
      </c>
      <c r="I125" s="59">
        <v>4.0628553543381094E-6</v>
      </c>
      <c r="J125" s="59">
        <v>5.5615392391792196E-2</v>
      </c>
      <c r="K125" s="59">
        <v>5.8219140912882897E-2</v>
      </c>
      <c r="L125" s="65">
        <v>0.66192637891432504</v>
      </c>
      <c r="M125" s="59">
        <v>0.36986144997704995</v>
      </c>
      <c r="N125" s="59">
        <v>0.130199760883698</v>
      </c>
      <c r="O125" s="59">
        <v>5.4916068287099502E-2</v>
      </c>
      <c r="P125" s="59">
        <v>4.8729958853594504E-2</v>
      </c>
      <c r="Q125" s="59">
        <v>5.8219140912882897E-2</v>
      </c>
      <c r="R125" s="68">
        <v>-0.44043107933250797</v>
      </c>
    </row>
    <row r="126" spans="1:18">
      <c r="A126" s="69" t="s">
        <v>64</v>
      </c>
      <c r="B126" s="70">
        <v>1.4219999999999999</v>
      </c>
      <c r="C126" s="71" t="s">
        <v>52</v>
      </c>
      <c r="D126" s="64">
        <v>1.4119407077311601</v>
      </c>
      <c r="E126" s="100"/>
      <c r="F126" s="72">
        <v>0.47528247740838603</v>
      </c>
      <c r="G126" s="72">
        <v>0.117589106421694</v>
      </c>
      <c r="H126" s="72">
        <v>0.63566748019091601</v>
      </c>
      <c r="I126" s="72">
        <v>0.15318575974542001</v>
      </c>
      <c r="J126" s="72">
        <v>0</v>
      </c>
      <c r="K126" s="72">
        <v>3.0215883964741602E-2</v>
      </c>
      <c r="L126" s="73">
        <v>29.290410577370302</v>
      </c>
      <c r="M126" s="72">
        <v>0.27017454050843703</v>
      </c>
      <c r="N126" s="72">
        <v>4.1868580580047805</v>
      </c>
      <c r="O126" s="72">
        <v>21.325785039433001</v>
      </c>
      <c r="P126" s="72">
        <v>3.4773770554593004</v>
      </c>
      <c r="Q126" s="72">
        <v>3.0215883964741602E-2</v>
      </c>
      <c r="R126" s="74">
        <v>27.878469869639098</v>
      </c>
    </row>
    <row r="127" spans="1:18">
      <c r="A127" s="63" t="s">
        <v>65</v>
      </c>
      <c r="B127" s="19">
        <v>1.6160000000000001</v>
      </c>
      <c r="C127" s="58" t="s">
        <v>50</v>
      </c>
      <c r="D127" s="64">
        <v>3.44527390377162</v>
      </c>
      <c r="E127" s="100"/>
      <c r="F127" s="59">
        <v>0.73248532243138009</v>
      </c>
      <c r="G127" s="59">
        <v>0.165038002030508</v>
      </c>
      <c r="H127" s="59">
        <v>0.20836983839679601</v>
      </c>
      <c r="I127" s="59">
        <v>2.0101362292558398</v>
      </c>
      <c r="J127" s="59">
        <v>0.28905491525648003</v>
      </c>
      <c r="K127" s="59">
        <v>4.0189596400623404E-2</v>
      </c>
      <c r="L127" s="65">
        <v>1.1018664175448201</v>
      </c>
      <c r="M127" s="59">
        <v>0.327511904369721</v>
      </c>
      <c r="N127" s="59">
        <v>0.12582107731386</v>
      </c>
      <c r="O127" s="59">
        <v>0.21822492373934302</v>
      </c>
      <c r="P127" s="59">
        <v>0.39011891572127305</v>
      </c>
      <c r="Q127" s="59">
        <v>4.0189596400623404E-2</v>
      </c>
      <c r="R127" s="66">
        <v>-2.3434074862267997</v>
      </c>
    </row>
    <row r="128" spans="1:18">
      <c r="A128" s="63" t="s">
        <v>66</v>
      </c>
      <c r="B128" s="19">
        <v>22.870999999999999</v>
      </c>
      <c r="C128" s="58" t="s">
        <v>50</v>
      </c>
      <c r="D128" s="64">
        <v>1.7515503608185299</v>
      </c>
      <c r="E128" s="100"/>
      <c r="F128" s="59">
        <v>0.49828156179779198</v>
      </c>
      <c r="G128" s="59">
        <v>6.4589311685158898E-2</v>
      </c>
      <c r="H128" s="59">
        <v>0.60173419312171705</v>
      </c>
      <c r="I128" s="59">
        <v>0.269447918763568</v>
      </c>
      <c r="J128" s="59">
        <v>0.252951477258822</v>
      </c>
      <c r="K128" s="59">
        <v>6.4545898191468193E-2</v>
      </c>
      <c r="L128" s="65">
        <v>1.1899891085007199</v>
      </c>
      <c r="M128" s="59">
        <v>0.599063795077452</v>
      </c>
      <c r="N128" s="59">
        <v>0.288779437063587</v>
      </c>
      <c r="O128" s="59">
        <v>0.18041621522713</v>
      </c>
      <c r="P128" s="59">
        <v>5.7183762941083897E-2</v>
      </c>
      <c r="Q128" s="59">
        <v>6.4545898191468193E-2</v>
      </c>
      <c r="R128" s="66">
        <v>-0.56156125231780596</v>
      </c>
    </row>
    <row r="129" spans="1:18">
      <c r="A129" s="67" t="s">
        <v>67</v>
      </c>
      <c r="B129" s="19">
        <v>9.6150000000000002</v>
      </c>
      <c r="C129" s="58" t="s">
        <v>50</v>
      </c>
      <c r="D129" s="64">
        <v>1.6669229705673199</v>
      </c>
      <c r="E129" s="100"/>
      <c r="F129" s="59">
        <v>0.61238060944902206</v>
      </c>
      <c r="G129" s="59">
        <v>0.32038760780669001</v>
      </c>
      <c r="H129" s="59">
        <v>0.51119590081012201</v>
      </c>
      <c r="I129" s="59">
        <v>6.4668023140706299E-2</v>
      </c>
      <c r="J129" s="59">
        <v>8.3640268622707098E-2</v>
      </c>
      <c r="K129" s="59">
        <v>7.4650560738074703E-2</v>
      </c>
      <c r="L129" s="65">
        <v>2.8477465433399898</v>
      </c>
      <c r="M129" s="59">
        <v>0.57482053369358899</v>
      </c>
      <c r="N129" s="59">
        <v>0.90913744850668698</v>
      </c>
      <c r="O129" s="59">
        <v>0.77150452036039197</v>
      </c>
      <c r="P129" s="59">
        <v>0.51763348004125098</v>
      </c>
      <c r="Q129" s="59">
        <v>7.4650560738074703E-2</v>
      </c>
      <c r="R129" s="68">
        <v>1.1808235727726701</v>
      </c>
    </row>
    <row r="130" spans="1:18">
      <c r="A130" s="69" t="s">
        <v>68</v>
      </c>
      <c r="B130" s="70">
        <v>1.5409999999999999</v>
      </c>
      <c r="C130" s="71" t="s">
        <v>50</v>
      </c>
      <c r="D130" s="64">
        <v>0.96173650690839896</v>
      </c>
      <c r="E130" s="100"/>
      <c r="F130" s="72">
        <v>0.298065999692604</v>
      </c>
      <c r="G130" s="72">
        <v>0.37900709541932398</v>
      </c>
      <c r="H130" s="72">
        <v>0.17847657273907699</v>
      </c>
      <c r="I130" s="72">
        <v>4.3495276678613606E-3</v>
      </c>
      <c r="J130" s="72">
        <v>5.29986252162657E-2</v>
      </c>
      <c r="K130" s="72">
        <v>4.88386861732664E-2</v>
      </c>
      <c r="L130" s="73">
        <v>3.21836697407899</v>
      </c>
      <c r="M130" s="72">
        <v>0.44568238585194198</v>
      </c>
      <c r="N130" s="72">
        <v>0.39002291094207903</v>
      </c>
      <c r="O130" s="72">
        <v>0.371236140907306</v>
      </c>
      <c r="P130" s="72">
        <v>1.9625868502043899</v>
      </c>
      <c r="Q130" s="72">
        <v>4.88386861732664E-2</v>
      </c>
      <c r="R130" s="74">
        <v>2.2566304671705897</v>
      </c>
    </row>
    <row r="131" spans="1:18">
      <c r="A131" s="63" t="s">
        <v>69</v>
      </c>
      <c r="B131" s="19">
        <v>37.755000000000003</v>
      </c>
      <c r="C131" s="58" t="s">
        <v>50</v>
      </c>
      <c r="D131" s="64">
        <v>1.1120298997019</v>
      </c>
      <c r="E131" s="100"/>
      <c r="F131" s="59">
        <v>0.28406699939034796</v>
      </c>
      <c r="G131" s="59">
        <v>0.27672592286611003</v>
      </c>
      <c r="H131" s="59">
        <v>0.297912174391055</v>
      </c>
      <c r="I131" s="59">
        <v>6.4584246974506695E-2</v>
      </c>
      <c r="J131" s="59">
        <v>0.14591079966488499</v>
      </c>
      <c r="K131" s="59">
        <v>4.2829756414994598E-2</v>
      </c>
      <c r="L131" s="65">
        <v>0.59440073007570093</v>
      </c>
      <c r="M131" s="59">
        <v>0.24202640213095</v>
      </c>
      <c r="N131" s="59">
        <v>0.27377300085581802</v>
      </c>
      <c r="O131" s="59">
        <v>1.54978735336343E-2</v>
      </c>
      <c r="P131" s="59">
        <v>2.0273697140304199E-2</v>
      </c>
      <c r="Q131" s="59">
        <v>4.2829756414994598E-2</v>
      </c>
      <c r="R131" s="66">
        <v>-0.51762916962619998</v>
      </c>
    </row>
    <row r="132" spans="1:18">
      <c r="A132" s="63" t="s">
        <v>70</v>
      </c>
      <c r="B132" s="19">
        <v>2.032</v>
      </c>
      <c r="C132" s="58" t="s">
        <v>47</v>
      </c>
      <c r="D132" s="64">
        <v>1.0744386560261501</v>
      </c>
      <c r="E132" s="100"/>
      <c r="F132" s="59">
        <v>0.12424153842883101</v>
      </c>
      <c r="G132" s="59">
        <v>0.52605255639593496</v>
      </c>
      <c r="H132" s="59">
        <v>0.386175859959349</v>
      </c>
      <c r="I132" s="59">
        <v>5.6421892419568397E-3</v>
      </c>
      <c r="J132" s="59">
        <v>2.3563743219143098E-2</v>
      </c>
      <c r="K132" s="59">
        <v>8.7627687809361705E-3</v>
      </c>
      <c r="L132" s="65">
        <v>0.81489259232412903</v>
      </c>
      <c r="M132" s="59">
        <v>5.0538450187907501E-2</v>
      </c>
      <c r="N132" s="59">
        <v>0.75515233566350903</v>
      </c>
      <c r="O132" s="59">
        <v>4.3903769177614996E-4</v>
      </c>
      <c r="P132" s="59">
        <v>0</v>
      </c>
      <c r="Q132" s="59">
        <v>8.7627687809361705E-3</v>
      </c>
      <c r="R132" s="66">
        <v>-0.25954606370202299</v>
      </c>
    </row>
    <row r="133" spans="1:18">
      <c r="A133" s="67" t="s">
        <v>71</v>
      </c>
      <c r="B133" s="19">
        <v>3.6269999999999998</v>
      </c>
      <c r="C133" s="58" t="s">
        <v>50</v>
      </c>
      <c r="D133" s="64">
        <v>1.25961543388226</v>
      </c>
      <c r="E133" s="100"/>
      <c r="F133" s="59">
        <v>0.30829178271312702</v>
      </c>
      <c r="G133" s="59">
        <v>2.3816008551063899E-2</v>
      </c>
      <c r="H133" s="59">
        <v>0.72444734797862398</v>
      </c>
      <c r="I133" s="59">
        <v>7.5103841184041897E-2</v>
      </c>
      <c r="J133" s="59">
        <v>8.0743809209984807E-2</v>
      </c>
      <c r="K133" s="59">
        <v>4.7212644245418302E-2</v>
      </c>
      <c r="L133" s="65">
        <v>2.4729208926568398</v>
      </c>
      <c r="M133" s="59">
        <v>0.21413248580581298</v>
      </c>
      <c r="N133" s="59">
        <v>0.71643422642173404</v>
      </c>
      <c r="O133" s="59">
        <v>1.1660402903212199</v>
      </c>
      <c r="P133" s="59">
        <v>0.32910124586265499</v>
      </c>
      <c r="Q133" s="59">
        <v>4.7212644245418302E-2</v>
      </c>
      <c r="R133" s="68">
        <v>1.2133054587745802</v>
      </c>
    </row>
    <row r="134" spans="1:18">
      <c r="A134" s="69" t="s">
        <v>72</v>
      </c>
      <c r="B134" s="70">
        <v>6.1689999999999996</v>
      </c>
      <c r="C134" s="71" t="s">
        <v>52</v>
      </c>
      <c r="D134" s="64">
        <v>3.0513381303973603</v>
      </c>
      <c r="E134" s="100"/>
      <c r="F134" s="72">
        <v>0.73079006768093402</v>
      </c>
      <c r="G134" s="72">
        <v>0.23488747119026601</v>
      </c>
      <c r="H134" s="72">
        <v>9.9599746941359008E-2</v>
      </c>
      <c r="I134" s="72">
        <v>4.2614869816899999E-2</v>
      </c>
      <c r="J134" s="72">
        <v>1.9234705726179</v>
      </c>
      <c r="K134" s="72">
        <v>1.9975402150004901E-2</v>
      </c>
      <c r="L134" s="73">
        <v>0.44484314952642096</v>
      </c>
      <c r="M134" s="72">
        <v>0.17143037806132902</v>
      </c>
      <c r="N134" s="72">
        <v>0.23382407745634298</v>
      </c>
      <c r="O134" s="72">
        <v>1.9613291858743602E-2</v>
      </c>
      <c r="P134" s="72">
        <v>0</v>
      </c>
      <c r="Q134" s="72">
        <v>1.9975402150004901E-2</v>
      </c>
      <c r="R134" s="74">
        <v>-2.6064949808709397</v>
      </c>
    </row>
    <row r="135" spans="1:18">
      <c r="A135" s="63" t="s">
        <v>73</v>
      </c>
      <c r="B135" s="19">
        <v>18.603999999999999</v>
      </c>
      <c r="C135" s="58" t="s">
        <v>50</v>
      </c>
      <c r="D135" s="64">
        <v>1.7939302907110599</v>
      </c>
      <c r="E135" s="100"/>
      <c r="F135" s="59">
        <v>0.29147782273092704</v>
      </c>
      <c r="G135" s="59">
        <v>0.41399048320645604</v>
      </c>
      <c r="H135" s="59">
        <v>0.84290993087530608</v>
      </c>
      <c r="I135" s="59">
        <v>0.115824267539928</v>
      </c>
      <c r="J135" s="59">
        <v>6.8770407004805412E-2</v>
      </c>
      <c r="K135" s="59">
        <v>6.0957379353639506E-2</v>
      </c>
      <c r="L135" s="65">
        <v>3.0714607133358198</v>
      </c>
      <c r="M135" s="59">
        <v>0.278054501972889</v>
      </c>
      <c r="N135" s="59">
        <v>1.5796222639558901</v>
      </c>
      <c r="O135" s="59">
        <v>0.95637012393101994</v>
      </c>
      <c r="P135" s="59">
        <v>0.196456444122388</v>
      </c>
      <c r="Q135" s="59">
        <v>6.0957379353639506E-2</v>
      </c>
      <c r="R135" s="66">
        <v>1.2775304226247599</v>
      </c>
    </row>
    <row r="136" spans="1:18">
      <c r="A136" s="63" t="s">
        <v>74</v>
      </c>
      <c r="B136" s="19">
        <v>14.439</v>
      </c>
      <c r="C136" s="58" t="s">
        <v>50</v>
      </c>
      <c r="D136" s="64">
        <v>0.73077374893331604</v>
      </c>
      <c r="E136" s="100"/>
      <c r="F136" s="59">
        <v>0.41832985358567204</v>
      </c>
      <c r="G136" s="59">
        <v>2.9894182712867499E-2</v>
      </c>
      <c r="H136" s="59">
        <v>0.164337142299011</v>
      </c>
      <c r="I136" s="59">
        <v>1.03624770765278E-2</v>
      </c>
      <c r="J136" s="59">
        <v>4.7940014628665803E-2</v>
      </c>
      <c r="K136" s="59">
        <v>5.9910078630571399E-2</v>
      </c>
      <c r="L136" s="65">
        <v>0.70414005375250599</v>
      </c>
      <c r="M136" s="59">
        <v>0.47271115605529002</v>
      </c>
      <c r="N136" s="59">
        <v>8.3661379868832292E-2</v>
      </c>
      <c r="O136" s="59">
        <v>2.5764661950299198E-2</v>
      </c>
      <c r="P136" s="59">
        <v>6.2092777247513296E-2</v>
      </c>
      <c r="Q136" s="59">
        <v>5.9910078630571399E-2</v>
      </c>
      <c r="R136" s="66">
        <v>-2.6633695180809502E-2</v>
      </c>
    </row>
    <row r="137" spans="1:18">
      <c r="A137" s="67" t="s">
        <v>75</v>
      </c>
      <c r="B137" s="19">
        <v>12.409000000000001</v>
      </c>
      <c r="C137" s="58" t="s">
        <v>50</v>
      </c>
      <c r="D137" s="64">
        <v>1.93128072753322</v>
      </c>
      <c r="E137" s="100"/>
      <c r="F137" s="59">
        <v>0.72593257796758992</v>
      </c>
      <c r="G137" s="59">
        <v>0.82701554053445103</v>
      </c>
      <c r="H137" s="59">
        <v>0.18369212317137801</v>
      </c>
      <c r="I137" s="59">
        <v>3.2589968042470302E-2</v>
      </c>
      <c r="J137" s="59">
        <v>7.1162194264351997E-2</v>
      </c>
      <c r="K137" s="59">
        <v>9.0888323552976893E-2</v>
      </c>
      <c r="L137" s="65">
        <v>2.4875428831511197</v>
      </c>
      <c r="M137" s="59">
        <v>0.74385986604953802</v>
      </c>
      <c r="N137" s="59">
        <v>0.853362425450641</v>
      </c>
      <c r="O137" s="59">
        <v>0.74021047041562993</v>
      </c>
      <c r="P137" s="59">
        <v>5.9221797682330199E-2</v>
      </c>
      <c r="Q137" s="59">
        <v>9.0888323552976893E-2</v>
      </c>
      <c r="R137" s="68">
        <v>0.55626215561789794</v>
      </c>
    </row>
    <row r="138" spans="1:18">
      <c r="A138" s="69" t="s">
        <v>76</v>
      </c>
      <c r="B138" s="70">
        <v>3.1389999999999998</v>
      </c>
      <c r="C138" s="71" t="s">
        <v>50</v>
      </c>
      <c r="D138" s="64">
        <v>2.6092632856077098</v>
      </c>
      <c r="E138" s="100"/>
      <c r="F138" s="72">
        <v>0.42954311840645404</v>
      </c>
      <c r="G138" s="72">
        <v>1.61855845174672</v>
      </c>
      <c r="H138" s="72">
        <v>0.21235777828633101</v>
      </c>
      <c r="I138" s="72">
        <v>8.1060157415854997E-2</v>
      </c>
      <c r="J138" s="72">
        <v>0.21824896381203601</v>
      </c>
      <c r="K138" s="72">
        <v>4.94948159403081E-2</v>
      </c>
      <c r="L138" s="73">
        <v>5.5001644978045894</v>
      </c>
      <c r="M138" s="72">
        <v>0.14591669302802798</v>
      </c>
      <c r="N138" s="72">
        <v>3.5720441170979602</v>
      </c>
      <c r="O138" s="72">
        <v>5.8419486434101303E-2</v>
      </c>
      <c r="P138" s="72">
        <v>1.67428938530419</v>
      </c>
      <c r="Q138" s="72">
        <v>4.94948159403081E-2</v>
      </c>
      <c r="R138" s="74">
        <v>2.89090121219688</v>
      </c>
    </row>
    <row r="139" spans="1:18">
      <c r="A139" s="63" t="s">
        <v>77</v>
      </c>
      <c r="B139" s="19">
        <v>1.2709999999999999</v>
      </c>
      <c r="C139" s="58" t="s">
        <v>52</v>
      </c>
      <c r="D139" s="64">
        <v>4.26086095205976</v>
      </c>
      <c r="E139" s="100"/>
      <c r="F139" s="59">
        <v>0.651390054266485</v>
      </c>
      <c r="G139" s="59">
        <v>0.18603832058268199</v>
      </c>
      <c r="H139" s="59">
        <v>0.19425089003816398</v>
      </c>
      <c r="I139" s="59">
        <v>1.7365681078077801</v>
      </c>
      <c r="J139" s="59">
        <v>1.49261357936465</v>
      </c>
      <c r="K139" s="59">
        <v>0</v>
      </c>
      <c r="L139" s="65">
        <v>0.55615921840904692</v>
      </c>
      <c r="M139" s="59">
        <v>0.16348404116043699</v>
      </c>
      <c r="N139" s="59">
        <v>2.5295943214399398E-3</v>
      </c>
      <c r="O139" s="59">
        <v>9.8858366077213995E-3</v>
      </c>
      <c r="P139" s="59">
        <v>0.38025974631944803</v>
      </c>
      <c r="Q139" s="59">
        <v>0</v>
      </c>
      <c r="R139" s="66">
        <v>-3.7047017336507202</v>
      </c>
    </row>
    <row r="140" spans="1:18">
      <c r="A140" s="63" t="s">
        <v>78</v>
      </c>
      <c r="B140" s="19">
        <v>31.224</v>
      </c>
      <c r="C140" s="58" t="s">
        <v>47</v>
      </c>
      <c r="D140" s="64">
        <v>1.2207793988114199</v>
      </c>
      <c r="E140" s="100"/>
      <c r="F140" s="59">
        <v>0.57370945998994394</v>
      </c>
      <c r="G140" s="59">
        <v>0.20003878830567901</v>
      </c>
      <c r="H140" s="59">
        <v>5.7001219013139301E-2</v>
      </c>
      <c r="I140" s="59">
        <v>3.7284311856673101E-2</v>
      </c>
      <c r="J140" s="59">
        <v>0.32947601279814198</v>
      </c>
      <c r="K140" s="59">
        <v>2.32696068478454E-2</v>
      </c>
      <c r="L140" s="65">
        <v>0.61145433858170206</v>
      </c>
      <c r="M140" s="59">
        <v>0.23163612638228501</v>
      </c>
      <c r="N140" s="59">
        <v>0.18015474180117</v>
      </c>
      <c r="O140" s="59">
        <v>7.8179474395878204E-2</v>
      </c>
      <c r="P140" s="59">
        <v>9.8214389154524101E-2</v>
      </c>
      <c r="Q140" s="59">
        <v>2.32696068478454E-2</v>
      </c>
      <c r="R140" s="66">
        <v>-0.60932506022972099</v>
      </c>
    </row>
    <row r="141" spans="1:18">
      <c r="A141" s="67" t="s">
        <v>79</v>
      </c>
      <c r="B141" s="19">
        <v>21.869</v>
      </c>
      <c r="C141" s="58" t="s">
        <v>50</v>
      </c>
      <c r="D141" s="64">
        <v>0.77179713489199198</v>
      </c>
      <c r="E141" s="100"/>
      <c r="F141" s="59">
        <v>0.24703964601161399</v>
      </c>
      <c r="G141" s="59">
        <v>3.4839195605561799E-2</v>
      </c>
      <c r="H141" s="59">
        <v>0.330338668982258</v>
      </c>
      <c r="I141" s="59">
        <v>7.8995967017929505E-2</v>
      </c>
      <c r="J141" s="59">
        <v>3.5517619120075901E-2</v>
      </c>
      <c r="K141" s="59">
        <v>4.5066038154552901E-2</v>
      </c>
      <c r="L141" s="65">
        <v>1.8941537798011501</v>
      </c>
      <c r="M141" s="59">
        <v>0.22094128422059101</v>
      </c>
      <c r="N141" s="59">
        <v>1.1181840903767599</v>
      </c>
      <c r="O141" s="59">
        <v>0.34199163117129999</v>
      </c>
      <c r="P141" s="59">
        <v>0.167970735877946</v>
      </c>
      <c r="Q141" s="59">
        <v>4.5066038154552901E-2</v>
      </c>
      <c r="R141" s="68">
        <v>1.12235664490916</v>
      </c>
    </row>
    <row r="142" spans="1:18">
      <c r="A142" s="69" t="s">
        <v>80</v>
      </c>
      <c r="B142" s="70">
        <v>2.089</v>
      </c>
      <c r="C142" s="71" t="s">
        <v>47</v>
      </c>
      <c r="D142" s="64">
        <v>2.1549386139522997</v>
      </c>
      <c r="E142" s="100"/>
      <c r="F142" s="72">
        <v>0.58231427768785504</v>
      </c>
      <c r="G142" s="72">
        <v>0.96374274741463395</v>
      </c>
      <c r="H142" s="72">
        <v>0</v>
      </c>
      <c r="I142" s="72">
        <v>0</v>
      </c>
      <c r="J142" s="72">
        <v>0.58036465692998607</v>
      </c>
      <c r="K142" s="72">
        <v>2.8516931919828899E-2</v>
      </c>
      <c r="L142" s="73">
        <v>7.5602257659398298</v>
      </c>
      <c r="M142" s="72">
        <v>0.21786210681847101</v>
      </c>
      <c r="N142" s="72">
        <v>1.7546732209652001</v>
      </c>
      <c r="O142" s="72">
        <v>0.40100765424514101</v>
      </c>
      <c r="P142" s="72">
        <v>5.1581658519911899</v>
      </c>
      <c r="Q142" s="72">
        <v>2.8516931919828899E-2</v>
      </c>
      <c r="R142" s="74">
        <v>5.4052871519875296</v>
      </c>
    </row>
    <row r="143" spans="1:18">
      <c r="A143" s="63" t="s">
        <v>81</v>
      </c>
      <c r="B143" s="19">
        <v>14.14</v>
      </c>
      <c r="C143" s="58" t="s">
        <v>50</v>
      </c>
      <c r="D143" s="64">
        <v>2.3488126169136998</v>
      </c>
      <c r="E143" s="100"/>
      <c r="F143" s="59">
        <v>1.37366468762649</v>
      </c>
      <c r="G143" s="59">
        <v>0.614802047596683</v>
      </c>
      <c r="H143" s="59">
        <v>0.26887458583757595</v>
      </c>
      <c r="I143" s="59">
        <v>4.3271883752823495E-3</v>
      </c>
      <c r="J143" s="59">
        <v>3.5168562251496296E-2</v>
      </c>
      <c r="K143" s="59">
        <v>5.1975545226177901E-2</v>
      </c>
      <c r="L143" s="65">
        <v>2.08733474872278</v>
      </c>
      <c r="M143" s="59">
        <v>1.3366254649511899</v>
      </c>
      <c r="N143" s="59">
        <v>0.63279515057762903</v>
      </c>
      <c r="O143" s="59">
        <v>6.5159008808547206E-2</v>
      </c>
      <c r="P143" s="59">
        <v>7.7957915923624504E-4</v>
      </c>
      <c r="Q143" s="59">
        <v>5.1975545226177901E-2</v>
      </c>
      <c r="R143" s="66">
        <v>-0.261477868190922</v>
      </c>
    </row>
    <row r="144" spans="1:18">
      <c r="A144" s="63" t="s">
        <v>82</v>
      </c>
      <c r="B144" s="19">
        <v>147.72200000000001</v>
      </c>
      <c r="C144" s="58" t="s">
        <v>50</v>
      </c>
      <c r="D144" s="64">
        <v>1.43666639119579</v>
      </c>
      <c r="E144" s="100"/>
      <c r="F144" s="59">
        <v>0.83876484281002794</v>
      </c>
      <c r="G144" s="59">
        <v>8.9191375943531104E-2</v>
      </c>
      <c r="H144" s="59">
        <v>0.20955554677753499</v>
      </c>
      <c r="I144" s="59">
        <v>5.8530470809826096E-2</v>
      </c>
      <c r="J144" s="59">
        <v>0.16901377469151502</v>
      </c>
      <c r="K144" s="59">
        <v>7.1610380163350099E-2</v>
      </c>
      <c r="L144" s="65">
        <v>1.1170068004286999</v>
      </c>
      <c r="M144" s="59">
        <v>0.82487927411473594</v>
      </c>
      <c r="N144" s="59">
        <v>0.176502945883516</v>
      </c>
      <c r="O144" s="59">
        <v>2.3258518203383999E-2</v>
      </c>
      <c r="P144" s="59">
        <v>2.0755682063715798E-2</v>
      </c>
      <c r="Q144" s="59">
        <v>7.1610380163350099E-2</v>
      </c>
      <c r="R144" s="66">
        <v>-0.319659590767083</v>
      </c>
    </row>
    <row r="145" spans="1:18">
      <c r="A145" s="67" t="s">
        <v>83</v>
      </c>
      <c r="B145" s="19">
        <v>9.4550000000000001</v>
      </c>
      <c r="C145" s="58" t="s">
        <v>50</v>
      </c>
      <c r="D145" s="64">
        <v>1.0182814466319701</v>
      </c>
      <c r="E145" s="100"/>
      <c r="F145" s="59">
        <v>0.43614980610735998</v>
      </c>
      <c r="G145" s="59">
        <v>6.3222130826416395E-2</v>
      </c>
      <c r="H145" s="59">
        <v>0.41890479979334999</v>
      </c>
      <c r="I145" s="59">
        <v>5.6254276138040394E-3</v>
      </c>
      <c r="J145" s="59">
        <v>4.8730765488506696E-2</v>
      </c>
      <c r="K145" s="59">
        <v>4.5648516802531E-2</v>
      </c>
      <c r="L145" s="65">
        <v>0.56298659435184906</v>
      </c>
      <c r="M145" s="59">
        <v>0.42291038429579403</v>
      </c>
      <c r="N145" s="59">
        <v>6.8758227294089702E-2</v>
      </c>
      <c r="O145" s="59">
        <v>1.9179486636194197E-2</v>
      </c>
      <c r="P145" s="59">
        <v>6.4899793232409296E-3</v>
      </c>
      <c r="Q145" s="59">
        <v>4.5648516802531E-2</v>
      </c>
      <c r="R145" s="68">
        <v>-0.45529485228011901</v>
      </c>
    </row>
    <row r="146" spans="1:18">
      <c r="A146" s="69" t="s">
        <v>84</v>
      </c>
      <c r="B146" s="70">
        <v>11.893000000000001</v>
      </c>
      <c r="C146" s="71" t="s">
        <v>50</v>
      </c>
      <c r="D146" s="64">
        <v>1.094706045231</v>
      </c>
      <c r="E146" s="100"/>
      <c r="F146" s="72">
        <v>0.40122316438598299</v>
      </c>
      <c r="G146" s="72">
        <v>0.232508163944802</v>
      </c>
      <c r="H146" s="72">
        <v>0.23170269796507001</v>
      </c>
      <c r="I146" s="72">
        <v>3.5356877417494798E-2</v>
      </c>
      <c r="J146" s="72">
        <v>0.16604354529405199</v>
      </c>
      <c r="K146" s="72">
        <v>2.7871596223593698E-2</v>
      </c>
      <c r="L146" s="73">
        <v>1.2005843315215801</v>
      </c>
      <c r="M146" s="72">
        <v>0.24555724444041102</v>
      </c>
      <c r="N146" s="72">
        <v>0.204739653202759</v>
      </c>
      <c r="O146" s="72">
        <v>0.53579639948398095</v>
      </c>
      <c r="P146" s="72">
        <v>0.18661943817083498</v>
      </c>
      <c r="Q146" s="72">
        <v>2.7871596223593698E-2</v>
      </c>
      <c r="R146" s="74">
        <v>0.105878286290584</v>
      </c>
    </row>
    <row r="147" spans="1:18">
      <c r="A147" s="63" t="s">
        <v>85</v>
      </c>
      <c r="B147" s="19">
        <v>5.42</v>
      </c>
      <c r="C147" s="58" t="s">
        <v>50</v>
      </c>
      <c r="D147" s="64">
        <v>1.0503438843911199</v>
      </c>
      <c r="E147" s="100"/>
      <c r="F147" s="59">
        <v>0.37128163662080998</v>
      </c>
      <c r="G147" s="59">
        <v>0.14422508440522</v>
      </c>
      <c r="H147" s="59">
        <v>0.40190636539977098</v>
      </c>
      <c r="I147" s="59">
        <v>0</v>
      </c>
      <c r="J147" s="59">
        <v>6.7445500803118799E-2</v>
      </c>
      <c r="K147" s="59">
        <v>6.5485297162200001E-2</v>
      </c>
      <c r="L147" s="65">
        <v>1.1982552688157599</v>
      </c>
      <c r="M147" s="59">
        <v>0.340562466668201</v>
      </c>
      <c r="N147" s="59">
        <v>0.39545389691207</v>
      </c>
      <c r="O147" s="59">
        <v>0.19558432540555701</v>
      </c>
      <c r="P147" s="59">
        <v>0.20116928266773601</v>
      </c>
      <c r="Q147" s="59">
        <v>6.5485297162200001E-2</v>
      </c>
      <c r="R147" s="66">
        <v>0.14791138442464402</v>
      </c>
    </row>
    <row r="148" spans="1:18">
      <c r="A148" s="63" t="s">
        <v>86</v>
      </c>
      <c r="B148" s="19">
        <v>8.7330000000000005</v>
      </c>
      <c r="C148" s="58" t="s">
        <v>50</v>
      </c>
      <c r="D148" s="64">
        <v>1.42339304267375</v>
      </c>
      <c r="E148" s="100"/>
      <c r="F148" s="59">
        <v>0.17374525764496301</v>
      </c>
      <c r="G148" s="59">
        <v>0.61368214313985192</v>
      </c>
      <c r="H148" s="59">
        <v>0.50250687638439395</v>
      </c>
      <c r="I148" s="59">
        <v>2.3201618865793701E-2</v>
      </c>
      <c r="J148" s="59">
        <v>6.7047323058068903E-2</v>
      </c>
      <c r="K148" s="59">
        <v>4.3209823580677896E-2</v>
      </c>
      <c r="L148" s="65">
        <v>1.39730706688397</v>
      </c>
      <c r="M148" s="59">
        <v>7.6057465494389007E-2</v>
      </c>
      <c r="N148" s="59">
        <v>0.6685960774639621</v>
      </c>
      <c r="O148" s="59">
        <v>0.27130794853118101</v>
      </c>
      <c r="P148" s="59">
        <v>0.33813575181376304</v>
      </c>
      <c r="Q148" s="59">
        <v>4.3209823580677896E-2</v>
      </c>
      <c r="R148" s="66">
        <v>-2.6085975789777203E-2</v>
      </c>
    </row>
    <row r="149" spans="1:18">
      <c r="A149" s="67" t="s">
        <v>87</v>
      </c>
      <c r="B149" s="19">
        <v>49.173000000000002</v>
      </c>
      <c r="C149" s="58" t="s">
        <v>52</v>
      </c>
      <c r="D149" s="64">
        <v>2.31941148821931</v>
      </c>
      <c r="E149" s="100"/>
      <c r="F149" s="59">
        <v>0.42202633671229101</v>
      </c>
      <c r="G149" s="59">
        <v>0.20907752576873501</v>
      </c>
      <c r="H149" s="59">
        <v>0.293878139809084</v>
      </c>
      <c r="I149" s="59">
        <v>6.4305412339196705E-2</v>
      </c>
      <c r="J149" s="59">
        <v>1.30699112787578</v>
      </c>
      <c r="K149" s="59">
        <v>2.3132945714231797E-2</v>
      </c>
      <c r="L149" s="65">
        <v>1.1419667805945801</v>
      </c>
      <c r="M149" s="59">
        <v>0.25459397662306099</v>
      </c>
      <c r="N149" s="59">
        <v>0.62182674935351701</v>
      </c>
      <c r="O149" s="59">
        <v>2.0870758848629101E-2</v>
      </c>
      <c r="P149" s="59">
        <v>0.221542350055144</v>
      </c>
      <c r="Q149" s="59">
        <v>2.3132945714231797E-2</v>
      </c>
      <c r="R149" s="68">
        <v>-1.1774447076247301</v>
      </c>
    </row>
    <row r="150" spans="1:18">
      <c r="A150" s="69" t="s">
        <v>88</v>
      </c>
      <c r="B150" s="70">
        <v>40.432000000000002</v>
      </c>
      <c r="C150" s="71" t="s">
        <v>47</v>
      </c>
      <c r="D150" s="64">
        <v>1.7336495031296599</v>
      </c>
      <c r="E150" s="100"/>
      <c r="F150" s="72">
        <v>0.55298567243115604</v>
      </c>
      <c r="G150" s="72">
        <v>0.81870000102862606</v>
      </c>
      <c r="H150" s="72">
        <v>0.21210323415077401</v>
      </c>
      <c r="I150" s="72">
        <v>3.2329873468477399E-3</v>
      </c>
      <c r="J150" s="72">
        <v>0.10431791890813101</v>
      </c>
      <c r="K150" s="72">
        <v>4.2309689264125899E-2</v>
      </c>
      <c r="L150" s="73">
        <v>2.4200914573884003</v>
      </c>
      <c r="M150" s="72">
        <v>0.48965616069335199</v>
      </c>
      <c r="N150" s="72">
        <v>0.83257071442225694</v>
      </c>
      <c r="O150" s="72">
        <v>0.91524851553980502</v>
      </c>
      <c r="P150" s="72">
        <v>0.14030637746886099</v>
      </c>
      <c r="Q150" s="72">
        <v>4.2309689264125899E-2</v>
      </c>
      <c r="R150" s="74">
        <v>0.68644195425873999</v>
      </c>
    </row>
    <row r="151" spans="1:18">
      <c r="A151" s="63" t="s">
        <v>89</v>
      </c>
      <c r="B151" s="19">
        <v>1.151</v>
      </c>
      <c r="C151" s="58" t="s">
        <v>47</v>
      </c>
      <c r="D151" s="64">
        <v>1.4975002653524601</v>
      </c>
      <c r="E151" s="100"/>
      <c r="F151" s="59">
        <v>0.329086925214435</v>
      </c>
      <c r="G151" s="59">
        <v>0.486227037786851</v>
      </c>
      <c r="H151" s="59">
        <v>3.2414458543152599E-2</v>
      </c>
      <c r="I151" s="59">
        <v>1.7815182340842999E-2</v>
      </c>
      <c r="J151" s="59">
        <v>0.56998330779175599</v>
      </c>
      <c r="K151" s="59">
        <v>6.1973353675427494E-2</v>
      </c>
      <c r="L151" s="65">
        <v>1.00376023682922</v>
      </c>
      <c r="M151" s="59">
        <v>0.26583744203936699</v>
      </c>
      <c r="N151" s="59">
        <v>0.61755445254739405</v>
      </c>
      <c r="O151" s="59">
        <v>5.3287198558755897E-2</v>
      </c>
      <c r="P151" s="59">
        <v>5.1077900082713203E-3</v>
      </c>
      <c r="Q151" s="59">
        <v>6.1973353675427494E-2</v>
      </c>
      <c r="R151" s="66">
        <v>-0.493740028523248</v>
      </c>
    </row>
    <row r="152" spans="1:18" ht="30">
      <c r="A152" s="63" t="s">
        <v>90</v>
      </c>
      <c r="B152" s="19">
        <v>41.276000000000003</v>
      </c>
      <c r="C152" s="58" t="s">
        <v>50</v>
      </c>
      <c r="D152" s="64">
        <v>1.1777347974911099</v>
      </c>
      <c r="E152" s="100"/>
      <c r="F152" s="59">
        <v>0.34596360547329197</v>
      </c>
      <c r="G152" s="59">
        <v>0.36061708102009904</v>
      </c>
      <c r="H152" s="59">
        <v>0.24155280938374302</v>
      </c>
      <c r="I152" s="59">
        <v>9.0175298342265509E-2</v>
      </c>
      <c r="J152" s="59">
        <v>8.0213422081242602E-2</v>
      </c>
      <c r="K152" s="59">
        <v>5.9212581190465602E-2</v>
      </c>
      <c r="L152" s="65">
        <v>1.0152214785712501</v>
      </c>
      <c r="M152" s="59">
        <v>0.366951004698161</v>
      </c>
      <c r="N152" s="59">
        <v>0.39476848156546401</v>
      </c>
      <c r="O152" s="59">
        <v>0.13954171005896002</v>
      </c>
      <c r="P152" s="59">
        <v>5.4747701058196298E-2</v>
      </c>
      <c r="Q152" s="59">
        <v>5.9212581190465602E-2</v>
      </c>
      <c r="R152" s="66">
        <v>-0.16251331891986101</v>
      </c>
    </row>
    <row r="153" spans="1:18">
      <c r="A153" s="67" t="s">
        <v>91</v>
      </c>
      <c r="B153" s="19">
        <v>6.3</v>
      </c>
      <c r="C153" s="58" t="s">
        <v>50</v>
      </c>
      <c r="D153" s="64">
        <v>0.974350087498844</v>
      </c>
      <c r="E153" s="100"/>
      <c r="F153" s="59">
        <v>0.31406332209737597</v>
      </c>
      <c r="G153" s="59">
        <v>8.5535424185873302E-2</v>
      </c>
      <c r="H153" s="59">
        <v>0.37435531661277899</v>
      </c>
      <c r="I153" s="59">
        <v>6.4311352847131895E-2</v>
      </c>
      <c r="J153" s="59">
        <v>0.11129878130972</v>
      </c>
      <c r="K153" s="59">
        <v>2.47858904459629E-2</v>
      </c>
      <c r="L153" s="65">
        <v>0.59742488511007896</v>
      </c>
      <c r="M153" s="59">
        <v>0.38503775471283003</v>
      </c>
      <c r="N153" s="59">
        <v>0.12731890173005</v>
      </c>
      <c r="O153" s="59">
        <v>4.0774406335813196E-2</v>
      </c>
      <c r="P153" s="59">
        <v>1.9507931885423001E-2</v>
      </c>
      <c r="Q153" s="59">
        <v>2.47858904459629E-2</v>
      </c>
      <c r="R153" s="68">
        <v>-0.37692520238876498</v>
      </c>
    </row>
    <row r="154" spans="1:18">
      <c r="A154" s="69" t="s">
        <v>92</v>
      </c>
      <c r="B154" s="70">
        <v>10.069000000000001</v>
      </c>
      <c r="C154" s="71" t="s">
        <v>47</v>
      </c>
      <c r="D154" s="64">
        <v>1.8955074940440899</v>
      </c>
      <c r="E154" s="100"/>
      <c r="F154" s="72">
        <v>0.7842142551116329</v>
      </c>
      <c r="G154" s="72">
        <v>9.85412151084442E-2</v>
      </c>
      <c r="H154" s="72">
        <v>0.25587106143555799</v>
      </c>
      <c r="I154" s="72">
        <v>3.8302759609073395E-2</v>
      </c>
      <c r="J154" s="72">
        <v>0.68276834833674793</v>
      </c>
      <c r="K154" s="72">
        <v>3.5809854442635097E-2</v>
      </c>
      <c r="L154" s="73">
        <v>0.981993231282829</v>
      </c>
      <c r="M154" s="72">
        <v>0.53992903698823902</v>
      </c>
      <c r="N154" s="72">
        <v>8.9820080831672505E-2</v>
      </c>
      <c r="O154" s="72">
        <v>6.0636385546578901E-2</v>
      </c>
      <c r="P154" s="72">
        <v>0.25579787347370297</v>
      </c>
      <c r="Q154" s="72">
        <v>3.5809854442635097E-2</v>
      </c>
      <c r="R154" s="74">
        <v>-0.91351426276126102</v>
      </c>
    </row>
    <row r="155" spans="1:18">
      <c r="A155" s="63" t="s">
        <v>93</v>
      </c>
      <c r="B155" s="19">
        <v>30.638000000000002</v>
      </c>
      <c r="C155" s="58" t="s">
        <v>50</v>
      </c>
      <c r="D155" s="64">
        <v>1.5316737211589799</v>
      </c>
      <c r="E155" s="100"/>
      <c r="F155" s="59">
        <v>0.53199587690815997</v>
      </c>
      <c r="G155" s="59">
        <v>0.141025809677786</v>
      </c>
      <c r="H155" s="59">
        <v>0.55335693681685805</v>
      </c>
      <c r="I155" s="59">
        <v>0.19182356802567499</v>
      </c>
      <c r="J155" s="59">
        <v>5.65802197611509E-2</v>
      </c>
      <c r="K155" s="59">
        <v>5.68913099693511E-2</v>
      </c>
      <c r="L155" s="65">
        <v>0.84738922255209104</v>
      </c>
      <c r="M155" s="59">
        <v>0.54499693547319994</v>
      </c>
      <c r="N155" s="59">
        <v>0.173946020196452</v>
      </c>
      <c r="O155" s="59">
        <v>1.8857699177408E-2</v>
      </c>
      <c r="P155" s="59">
        <v>5.2697257735679896E-2</v>
      </c>
      <c r="Q155" s="59">
        <v>5.68913099693511E-2</v>
      </c>
      <c r="R155" s="66">
        <v>-0.68428449860689</v>
      </c>
    </row>
    <row r="156" spans="1:18">
      <c r="A156" s="63" t="s">
        <v>94</v>
      </c>
      <c r="B156" s="19">
        <v>12.314</v>
      </c>
      <c r="C156" s="58" t="s">
        <v>50</v>
      </c>
      <c r="D156" s="64">
        <v>0.91237655818859897</v>
      </c>
      <c r="E156" s="100"/>
      <c r="F156" s="59">
        <v>0.156368571324592</v>
      </c>
      <c r="G156" s="59">
        <v>0.180807928034522</v>
      </c>
      <c r="H156" s="59">
        <v>0.34874568333557299</v>
      </c>
      <c r="I156" s="59">
        <v>8.4039559896593299E-2</v>
      </c>
      <c r="J156" s="59">
        <v>0.125156257009471</v>
      </c>
      <c r="K156" s="59">
        <v>1.72585585878475E-2</v>
      </c>
      <c r="L156" s="65">
        <v>2.2587574744989403</v>
      </c>
      <c r="M156" s="59">
        <v>0.17090209202435</v>
      </c>
      <c r="N156" s="59">
        <v>1.10212135840306</v>
      </c>
      <c r="O156" s="59">
        <v>0.94096359318306</v>
      </c>
      <c r="P156" s="59">
        <v>2.7511872300621801E-2</v>
      </c>
      <c r="Q156" s="59">
        <v>1.72585585878475E-2</v>
      </c>
      <c r="R156" s="66">
        <v>1.34638091631034</v>
      </c>
    </row>
    <row r="157" spans="1:18">
      <c r="A157" s="67" t="s">
        <v>95</v>
      </c>
      <c r="B157" s="19">
        <v>12.449</v>
      </c>
      <c r="C157" s="58" t="s">
        <v>50</v>
      </c>
      <c r="D157" s="64">
        <v>1.24876020586535</v>
      </c>
      <c r="E157" s="100"/>
      <c r="F157" s="59">
        <v>0.22458734520177401</v>
      </c>
      <c r="G157" s="59">
        <v>0.35272251652124498</v>
      </c>
      <c r="H157" s="59">
        <v>0.30674565918332303</v>
      </c>
      <c r="I157" s="59">
        <v>4.1009923787100897E-3</v>
      </c>
      <c r="J157" s="59">
        <v>0.32955659455223402</v>
      </c>
      <c r="K157" s="59">
        <v>3.1047098028061503E-2</v>
      </c>
      <c r="L157" s="65">
        <v>0.75177572929896308</v>
      </c>
      <c r="M157" s="59">
        <v>0.202843058788895</v>
      </c>
      <c r="N157" s="59">
        <v>0.35483278941149599</v>
      </c>
      <c r="O157" s="59">
        <v>0.15151212256006599</v>
      </c>
      <c r="P157" s="59">
        <v>1.15406605104448E-2</v>
      </c>
      <c r="Q157" s="59">
        <v>3.1047098028061503E-2</v>
      </c>
      <c r="R157" s="68">
        <v>-0.496984476566384</v>
      </c>
    </row>
    <row r="158" spans="1:18">
      <c r="A158" s="69" t="s">
        <v>96</v>
      </c>
      <c r="B158" s="70">
        <v>3.5190000000001191</v>
      </c>
      <c r="C158" s="71"/>
      <c r="D158" s="64"/>
      <c r="E158" s="100"/>
      <c r="F158" s="72"/>
      <c r="G158" s="72"/>
      <c r="H158" s="72"/>
      <c r="I158" s="72"/>
      <c r="J158" s="72"/>
      <c r="K158" s="72"/>
      <c r="L158" s="73"/>
      <c r="M158" s="72"/>
      <c r="N158" s="72"/>
      <c r="O158" s="72"/>
      <c r="P158" s="72"/>
      <c r="Q158" s="72"/>
      <c r="R158" s="74"/>
    </row>
    <row r="159" spans="1:18">
      <c r="A159" s="18"/>
      <c r="B159" s="19"/>
      <c r="C159" s="58"/>
      <c r="D159" s="34"/>
      <c r="E159" s="104"/>
      <c r="F159" s="75"/>
      <c r="G159" s="75"/>
      <c r="H159" s="75"/>
      <c r="I159" s="75"/>
      <c r="J159" s="76"/>
      <c r="K159" s="59"/>
      <c r="L159" s="34"/>
      <c r="M159" s="75"/>
      <c r="N159" s="75"/>
      <c r="O159" s="75"/>
      <c r="P159" s="75"/>
      <c r="Q159" s="76"/>
      <c r="R159" s="60"/>
    </row>
    <row r="160" spans="1:18">
      <c r="A160" s="61" t="s">
        <v>97</v>
      </c>
      <c r="B160" s="52">
        <v>4031.2240000000002</v>
      </c>
      <c r="C160" s="53">
        <v>0</v>
      </c>
      <c r="D160" s="54">
        <v>1.7828408228241202</v>
      </c>
      <c r="E160" s="106"/>
      <c r="F160" s="55">
        <v>0.48659043277118097</v>
      </c>
      <c r="G160" s="55">
        <v>6.24123378314861E-2</v>
      </c>
      <c r="H160" s="55">
        <v>0.14351441917982199</v>
      </c>
      <c r="I160" s="55">
        <v>0.12154004659189099</v>
      </c>
      <c r="J160" s="55">
        <v>0.89632968802017099</v>
      </c>
      <c r="K160" s="55">
        <v>7.2453898429574712E-2</v>
      </c>
      <c r="L160" s="56">
        <v>0.81680140366753196</v>
      </c>
      <c r="M160" s="55">
        <v>0.43357534755614802</v>
      </c>
      <c r="N160" s="55">
        <v>7.1385003401266009E-2</v>
      </c>
      <c r="O160" s="55">
        <v>0.153406543428385</v>
      </c>
      <c r="P160" s="55">
        <v>8.5980610852158704E-2</v>
      </c>
      <c r="Q160" s="55">
        <v>7.2453898429574712E-2</v>
      </c>
      <c r="R160" s="62">
        <v>-0.96603941915659297</v>
      </c>
    </row>
    <row r="161" spans="1:18">
      <c r="A161" s="63" t="s">
        <v>98</v>
      </c>
      <c r="B161" s="19">
        <v>26.29</v>
      </c>
      <c r="C161" s="58" t="s">
        <v>50</v>
      </c>
      <c r="D161" s="64">
        <v>0.62443861167620507</v>
      </c>
      <c r="E161" s="100"/>
      <c r="F161" s="59">
        <v>0.32317109268322797</v>
      </c>
      <c r="G161" s="59">
        <v>0.15170865191441199</v>
      </c>
      <c r="H161" s="59">
        <v>7.4934410645109903E-2</v>
      </c>
      <c r="I161" s="59">
        <v>5.8385760506705202E-5</v>
      </c>
      <c r="J161" s="59">
        <v>3.86500989323127E-2</v>
      </c>
      <c r="K161" s="59">
        <v>3.5915971740635003E-2</v>
      </c>
      <c r="L161" s="65">
        <v>0.54478664709775904</v>
      </c>
      <c r="M161" s="59">
        <v>0.26908783768794398</v>
      </c>
      <c r="N161" s="59">
        <v>0.22607350582306401</v>
      </c>
      <c r="O161" s="59">
        <v>1.37093318461168E-2</v>
      </c>
      <c r="P161" s="59">
        <v>0</v>
      </c>
      <c r="Q161" s="59">
        <v>3.5915971740635003E-2</v>
      </c>
      <c r="R161" s="66">
        <v>-7.9651964578445797E-2</v>
      </c>
    </row>
    <row r="162" spans="1:18">
      <c r="A162" s="63" t="s">
        <v>99</v>
      </c>
      <c r="B162" s="19">
        <v>3.0720000000000001</v>
      </c>
      <c r="C162" s="58" t="s">
        <v>47</v>
      </c>
      <c r="D162" s="64">
        <v>1.7513542107281901</v>
      </c>
      <c r="E162" s="100"/>
      <c r="F162" s="59">
        <v>0.72093817399346993</v>
      </c>
      <c r="G162" s="59">
        <v>0.22321170569601198</v>
      </c>
      <c r="H162" s="59">
        <v>5.5503976436556995E-2</v>
      </c>
      <c r="I162" s="59">
        <v>2.5054673694443801E-2</v>
      </c>
      <c r="J162" s="59">
        <v>0.66605096268041997</v>
      </c>
      <c r="K162" s="59">
        <v>6.05947182272858E-2</v>
      </c>
      <c r="L162" s="65">
        <v>0.71419519065513304</v>
      </c>
      <c r="M162" s="59">
        <v>0.31011983071374499</v>
      </c>
      <c r="N162" s="59">
        <v>0.25275322736153699</v>
      </c>
      <c r="O162" s="59">
        <v>7.2307488202537795E-2</v>
      </c>
      <c r="P162" s="59">
        <v>1.8419926150026997E-2</v>
      </c>
      <c r="Q162" s="59">
        <v>6.05947182272858E-2</v>
      </c>
      <c r="R162" s="66">
        <v>-1.03715902007306</v>
      </c>
    </row>
    <row r="163" spans="1:18">
      <c r="A163" s="67" t="s">
        <v>100</v>
      </c>
      <c r="B163" s="19">
        <v>8.6319999999999997</v>
      </c>
      <c r="C163" s="58" t="s">
        <v>47</v>
      </c>
      <c r="D163" s="64">
        <v>1.87014611599105</v>
      </c>
      <c r="E163" s="100"/>
      <c r="F163" s="59">
        <v>0.52809396914994899</v>
      </c>
      <c r="G163" s="59">
        <v>0.257071253911208</v>
      </c>
      <c r="H163" s="59">
        <v>9.5174452665983914E-2</v>
      </c>
      <c r="I163" s="59">
        <v>8.0635254046463704E-3</v>
      </c>
      <c r="J163" s="59">
        <v>0.93394766387849704</v>
      </c>
      <c r="K163" s="59">
        <v>4.7795250980767798E-2</v>
      </c>
      <c r="L163" s="65">
        <v>0.76496154174824804</v>
      </c>
      <c r="M163" s="59">
        <v>0.37224466154529501</v>
      </c>
      <c r="N163" s="59">
        <v>0.22321142135757502</v>
      </c>
      <c r="O163" s="59">
        <v>0.104810957105012</v>
      </c>
      <c r="P163" s="59">
        <v>1.6899250759597698E-2</v>
      </c>
      <c r="Q163" s="59">
        <v>4.7795250980767798E-2</v>
      </c>
      <c r="R163" s="68">
        <v>-1.1051845742427999</v>
      </c>
    </row>
    <row r="164" spans="1:18">
      <c r="A164" s="69" t="s">
        <v>101</v>
      </c>
      <c r="B164" s="70">
        <v>157.75299999999999</v>
      </c>
      <c r="C164" s="71" t="s">
        <v>50</v>
      </c>
      <c r="D164" s="77">
        <v>0.62129292274218806</v>
      </c>
      <c r="E164" s="99"/>
      <c r="F164" s="72">
        <v>0.32759786164983701</v>
      </c>
      <c r="G164" s="72">
        <v>4.5918517532520997E-3</v>
      </c>
      <c r="H164" s="72">
        <v>7.2753101843775397E-2</v>
      </c>
      <c r="I164" s="72">
        <v>1.9883085876620001E-2</v>
      </c>
      <c r="J164" s="72">
        <v>0.12954393909400599</v>
      </c>
      <c r="K164" s="72">
        <v>6.6923082524698099E-2</v>
      </c>
      <c r="L164" s="73">
        <v>0.375361865155379</v>
      </c>
      <c r="M164" s="72">
        <v>0.24931296340925202</v>
      </c>
      <c r="N164" s="72">
        <v>3.31603594212353E-3</v>
      </c>
      <c r="O164" s="72">
        <v>2.4264902896665797E-3</v>
      </c>
      <c r="P164" s="72">
        <v>5.3383292989638495E-2</v>
      </c>
      <c r="Q164" s="72">
        <v>6.6923082524698099E-2</v>
      </c>
      <c r="R164" s="74">
        <v>-0.24593105758681</v>
      </c>
    </row>
    <row r="165" spans="1:18">
      <c r="A165" s="63" t="s">
        <v>102</v>
      </c>
      <c r="B165" s="19">
        <v>14.324</v>
      </c>
      <c r="C165" s="58" t="s">
        <v>50</v>
      </c>
      <c r="D165" s="64">
        <v>1.0346082918272299</v>
      </c>
      <c r="E165" s="100"/>
      <c r="F165" s="59">
        <v>0.47968340549725202</v>
      </c>
      <c r="G165" s="59">
        <v>5.5129919831456806E-2</v>
      </c>
      <c r="H165" s="59">
        <v>0.24848032975040898</v>
      </c>
      <c r="I165" s="59">
        <v>6.5902917303166303E-2</v>
      </c>
      <c r="J165" s="59">
        <v>0.141527625418295</v>
      </c>
      <c r="K165" s="59">
        <v>4.3884094026652595E-2</v>
      </c>
      <c r="L165" s="65">
        <v>0.93961978001985202</v>
      </c>
      <c r="M165" s="59">
        <v>0.46710335031194999</v>
      </c>
      <c r="N165" s="59">
        <v>0.108317208651611</v>
      </c>
      <c r="O165" s="59">
        <v>0.194805811448412</v>
      </c>
      <c r="P165" s="59">
        <v>0.12550931558122599</v>
      </c>
      <c r="Q165" s="59">
        <v>4.3884094026652595E-2</v>
      </c>
      <c r="R165" s="66">
        <v>-9.4988511807380605E-2</v>
      </c>
    </row>
    <row r="166" spans="1:18">
      <c r="A166" s="63" t="s">
        <v>9</v>
      </c>
      <c r="B166" s="19">
        <v>1336.5509999999999</v>
      </c>
      <c r="C166" s="58" t="s">
        <v>47</v>
      </c>
      <c r="D166" s="64">
        <v>2.2140940908681999</v>
      </c>
      <c r="E166" s="100"/>
      <c r="F166" s="59">
        <v>0.52936044873228105</v>
      </c>
      <c r="G166" s="59">
        <v>0.11433223812259201</v>
      </c>
      <c r="H166" s="59">
        <v>0.148064631322013</v>
      </c>
      <c r="I166" s="59">
        <v>0.12272950488288401</v>
      </c>
      <c r="J166" s="59">
        <v>1.2065047798058699</v>
      </c>
      <c r="K166" s="59">
        <v>9.3102488002555106E-2</v>
      </c>
      <c r="L166" s="65">
        <v>0.97805661078227191</v>
      </c>
      <c r="M166" s="59">
        <v>0.47216685841613903</v>
      </c>
      <c r="N166" s="59">
        <v>0.11169950952437301</v>
      </c>
      <c r="O166" s="59">
        <v>0.23136458474468699</v>
      </c>
      <c r="P166" s="59">
        <v>6.9723170094518394E-2</v>
      </c>
      <c r="Q166" s="59">
        <v>9.3102488002555106E-2</v>
      </c>
      <c r="R166" s="66">
        <v>-1.23603748008593</v>
      </c>
    </row>
    <row r="167" spans="1:18">
      <c r="A167" s="67" t="s">
        <v>103</v>
      </c>
      <c r="B167" s="19">
        <v>4.3579999999999997</v>
      </c>
      <c r="C167" s="58" t="s">
        <v>47</v>
      </c>
      <c r="D167" s="64">
        <v>1.8206781377486301</v>
      </c>
      <c r="E167" s="100"/>
      <c r="F167" s="59">
        <v>0.62388983461953396</v>
      </c>
      <c r="G167" s="59">
        <v>0.2802756485979</v>
      </c>
      <c r="H167" s="59">
        <v>0.113471470101128</v>
      </c>
      <c r="I167" s="59">
        <v>0.24155678168645697</v>
      </c>
      <c r="J167" s="59">
        <v>0.515831679486907</v>
      </c>
      <c r="K167" s="59">
        <v>4.5652723256707002E-2</v>
      </c>
      <c r="L167" s="65">
        <v>1.20607900339078</v>
      </c>
      <c r="M167" s="59">
        <v>0.17071692364951399</v>
      </c>
      <c r="N167" s="59">
        <v>0.36697485042989197</v>
      </c>
      <c r="O167" s="59">
        <v>0.57667137176231797</v>
      </c>
      <c r="P167" s="59">
        <v>4.6063134292345799E-2</v>
      </c>
      <c r="Q167" s="59">
        <v>4.5652723256707002E-2</v>
      </c>
      <c r="R167" s="68">
        <v>-0.61459913435785696</v>
      </c>
    </row>
    <row r="168" spans="1:18">
      <c r="A168" s="69" t="s">
        <v>104</v>
      </c>
      <c r="B168" s="70">
        <v>1164.67</v>
      </c>
      <c r="C168" s="71" t="s">
        <v>47</v>
      </c>
      <c r="D168" s="77">
        <v>0.91302097550083106</v>
      </c>
      <c r="E168" s="99"/>
      <c r="F168" s="72">
        <v>0.390410663922652</v>
      </c>
      <c r="G168" s="72">
        <v>3.6161695966823999E-3</v>
      </c>
      <c r="H168" s="72">
        <v>0.120078440582238</v>
      </c>
      <c r="I168" s="72">
        <v>1.96393355699933E-2</v>
      </c>
      <c r="J168" s="72">
        <v>0.32737411934302002</v>
      </c>
      <c r="K168" s="72">
        <v>5.1902246486245099E-2</v>
      </c>
      <c r="L168" s="73">
        <v>0.51029629614309502</v>
      </c>
      <c r="M168" s="72">
        <v>0.399264004645144</v>
      </c>
      <c r="N168" s="72">
        <v>3.69056947007468E-3</v>
      </c>
      <c r="O168" s="72">
        <v>2.2707748513599899E-2</v>
      </c>
      <c r="P168" s="72">
        <v>3.2731727028030906E-2</v>
      </c>
      <c r="Q168" s="72">
        <v>5.1902246486245099E-2</v>
      </c>
      <c r="R168" s="74">
        <v>-0.40272467935773604</v>
      </c>
    </row>
    <row r="169" spans="1:18">
      <c r="A169" s="63" t="s">
        <v>105</v>
      </c>
      <c r="B169" s="19">
        <v>224.67</v>
      </c>
      <c r="C169" s="58" t="s">
        <v>47</v>
      </c>
      <c r="D169" s="64">
        <v>1.21322042239757</v>
      </c>
      <c r="E169" s="100"/>
      <c r="F169" s="59">
        <v>0.42488495430022905</v>
      </c>
      <c r="G169" s="59">
        <v>2.4106079292362002E-2</v>
      </c>
      <c r="H169" s="59">
        <v>0.14307767817474801</v>
      </c>
      <c r="I169" s="59">
        <v>0.216415437251404</v>
      </c>
      <c r="J169" s="59">
        <v>0.33436113641058302</v>
      </c>
      <c r="K169" s="59">
        <v>7.0375136968241908E-2</v>
      </c>
      <c r="L169" s="65">
        <v>1.3524364520610901</v>
      </c>
      <c r="M169" s="59">
        <v>0.49871367673634198</v>
      </c>
      <c r="N169" s="59">
        <v>6.2958431783549207E-2</v>
      </c>
      <c r="O169" s="59">
        <v>0.29446822149003904</v>
      </c>
      <c r="P169" s="59">
        <v>0.42592098508291704</v>
      </c>
      <c r="Q169" s="59">
        <v>7.0375136968241908E-2</v>
      </c>
      <c r="R169" s="66">
        <v>0.13921602966352201</v>
      </c>
    </row>
    <row r="170" spans="1:18">
      <c r="A170" s="63" t="s">
        <v>106</v>
      </c>
      <c r="B170" s="19">
        <v>72.436999999999998</v>
      </c>
      <c r="C170" s="58" t="s">
        <v>47</v>
      </c>
      <c r="D170" s="64">
        <v>2.6846870305300401</v>
      </c>
      <c r="E170" s="100"/>
      <c r="F170" s="59">
        <v>0.64822530312167703</v>
      </c>
      <c r="G170" s="59">
        <v>9.8725423862063288E-2</v>
      </c>
      <c r="H170" s="59">
        <v>5.3102673415451905E-2</v>
      </c>
      <c r="I170" s="59">
        <v>9.4341794293010192E-2</v>
      </c>
      <c r="J170" s="59">
        <v>1.7058163319344102</v>
      </c>
      <c r="K170" s="59">
        <v>8.4475503903428603E-2</v>
      </c>
      <c r="L170" s="65">
        <v>0.81393095651987601</v>
      </c>
      <c r="M170" s="59">
        <v>0.52681926495811793</v>
      </c>
      <c r="N170" s="59">
        <v>7.5909512394588805E-2</v>
      </c>
      <c r="O170" s="59">
        <v>6.7580526668749294E-2</v>
      </c>
      <c r="P170" s="59">
        <v>5.9146148594991697E-2</v>
      </c>
      <c r="Q170" s="59">
        <v>8.4475503903428603E-2</v>
      </c>
      <c r="R170" s="66">
        <v>-1.8707560740101701</v>
      </c>
    </row>
    <row r="171" spans="1:18">
      <c r="A171" s="67" t="s">
        <v>107</v>
      </c>
      <c r="B171" s="19">
        <v>29.486000000000001</v>
      </c>
      <c r="C171" s="58" t="s">
        <v>47</v>
      </c>
      <c r="D171" s="64">
        <v>1.3466946273332201</v>
      </c>
      <c r="E171" s="100"/>
      <c r="F171" s="59">
        <v>0.37751657641768005</v>
      </c>
      <c r="G171" s="59">
        <v>3.0088960362251001E-2</v>
      </c>
      <c r="H171" s="59">
        <v>8.1737096015226211E-3</v>
      </c>
      <c r="I171" s="59">
        <v>5.7771954849856894E-3</v>
      </c>
      <c r="J171" s="59">
        <v>0.89336149391291808</v>
      </c>
      <c r="K171" s="59">
        <v>3.1776691553865796E-2</v>
      </c>
      <c r="L171" s="65">
        <v>0.30144441727257204</v>
      </c>
      <c r="M171" s="59">
        <v>0.18976459968943102</v>
      </c>
      <c r="N171" s="59">
        <v>2.1239012700017899E-2</v>
      </c>
      <c r="O171" s="59">
        <v>5.18327389422472E-2</v>
      </c>
      <c r="P171" s="59">
        <v>6.8313743870100007E-3</v>
      </c>
      <c r="Q171" s="59">
        <v>3.1776691553865796E-2</v>
      </c>
      <c r="R171" s="68">
        <v>-1.04525021006065</v>
      </c>
    </row>
    <row r="172" spans="1:18">
      <c r="A172" s="69" t="s">
        <v>108</v>
      </c>
      <c r="B172" s="70">
        <v>6.9320000000000004</v>
      </c>
      <c r="C172" s="71" t="s">
        <v>109</v>
      </c>
      <c r="D172" s="77">
        <v>4.8175094354936698</v>
      </c>
      <c r="E172" s="99"/>
      <c r="F172" s="72">
        <v>1.0044471115335001</v>
      </c>
      <c r="G172" s="72">
        <v>0.14241527668410101</v>
      </c>
      <c r="H172" s="72">
        <v>0.356554740289101</v>
      </c>
      <c r="I172" s="72">
        <v>0.170669452615899</v>
      </c>
      <c r="J172" s="72">
        <v>3.0757461670560402</v>
      </c>
      <c r="K172" s="72">
        <v>6.7676687315022507E-2</v>
      </c>
      <c r="L172" s="73">
        <v>0.31772570275606804</v>
      </c>
      <c r="M172" s="72">
        <v>0.194203117075848</v>
      </c>
      <c r="N172" s="72">
        <v>6.6499072329522504E-3</v>
      </c>
      <c r="O172" s="72">
        <v>3.4841871154048902E-2</v>
      </c>
      <c r="P172" s="72">
        <v>1.43541199781957E-2</v>
      </c>
      <c r="Q172" s="72">
        <v>6.7676687315022507E-2</v>
      </c>
      <c r="R172" s="74">
        <v>-4.4997837327376002</v>
      </c>
    </row>
    <row r="173" spans="1:18">
      <c r="A173" s="63" t="s">
        <v>8</v>
      </c>
      <c r="B173" s="19">
        <v>127.396</v>
      </c>
      <c r="C173" s="58" t="s">
        <v>109</v>
      </c>
      <c r="D173" s="64">
        <v>4.72893621461108</v>
      </c>
      <c r="E173" s="100"/>
      <c r="F173" s="59">
        <v>0.565990294433662</v>
      </c>
      <c r="G173" s="59">
        <v>6.6483022133829908E-2</v>
      </c>
      <c r="H173" s="59">
        <v>0.27465922160109701</v>
      </c>
      <c r="I173" s="59">
        <v>0.62437156225827006</v>
      </c>
      <c r="J173" s="59">
        <v>3.1345519678092999</v>
      </c>
      <c r="K173" s="59">
        <v>6.2880146374922397E-2</v>
      </c>
      <c r="L173" s="65">
        <v>0.59911609719556103</v>
      </c>
      <c r="M173" s="59">
        <v>0.117913202336707</v>
      </c>
      <c r="N173" s="59">
        <v>3.3435026234183E-3</v>
      </c>
      <c r="O173" s="59">
        <v>0.34128707518623297</v>
      </c>
      <c r="P173" s="59">
        <v>7.3692170674280508E-2</v>
      </c>
      <c r="Q173" s="59">
        <v>6.2880146374922397E-2</v>
      </c>
      <c r="R173" s="66">
        <v>-4.1298201174155205</v>
      </c>
    </row>
    <row r="174" spans="1:18">
      <c r="A174" s="63" t="s">
        <v>110</v>
      </c>
      <c r="B174" s="19">
        <v>5.9409999999999998</v>
      </c>
      <c r="C174" s="58" t="s">
        <v>47</v>
      </c>
      <c r="D174" s="64">
        <v>2.0525486459775997</v>
      </c>
      <c r="E174" s="100"/>
      <c r="F174" s="59">
        <v>0.74740937535196095</v>
      </c>
      <c r="G174" s="59">
        <v>0.15555392586460301</v>
      </c>
      <c r="H174" s="59">
        <v>0.18752230948939699</v>
      </c>
      <c r="I174" s="59">
        <v>4.1217966673086998E-2</v>
      </c>
      <c r="J174" s="59">
        <v>0.82923994646654609</v>
      </c>
      <c r="K174" s="59">
        <v>9.1605122132003405E-2</v>
      </c>
      <c r="L174" s="65">
        <v>0.241289049359285</v>
      </c>
      <c r="M174" s="59">
        <v>9.9025298332873907E-2</v>
      </c>
      <c r="N174" s="59">
        <v>2.1065067629027299E-2</v>
      </c>
      <c r="O174" s="59">
        <v>2.5912621289247401E-2</v>
      </c>
      <c r="P174" s="59">
        <v>3.6809399761333398E-3</v>
      </c>
      <c r="Q174" s="59">
        <v>9.1605122132003405E-2</v>
      </c>
      <c r="R174" s="66">
        <v>-1.81125959661831</v>
      </c>
    </row>
    <row r="175" spans="1:18">
      <c r="A175" s="67" t="s">
        <v>111</v>
      </c>
      <c r="B175" s="19">
        <v>15.407999999999999</v>
      </c>
      <c r="C175" s="58" t="s">
        <v>52</v>
      </c>
      <c r="D175" s="64">
        <v>4.5441028926574996</v>
      </c>
      <c r="E175" s="100"/>
      <c r="F175" s="59">
        <v>1.0475000402830301</v>
      </c>
      <c r="G175" s="59">
        <v>0.18210245188911001</v>
      </c>
      <c r="H175" s="59">
        <v>0.164072143935234</v>
      </c>
      <c r="I175" s="59">
        <v>2.0788791479233498E-2</v>
      </c>
      <c r="J175" s="59">
        <v>3.0737297353359598</v>
      </c>
      <c r="K175" s="59">
        <v>5.5909729734930205E-2</v>
      </c>
      <c r="L175" s="65">
        <v>4.0099495380406402</v>
      </c>
      <c r="M175" s="59">
        <v>1.60269099891328</v>
      </c>
      <c r="N175" s="59">
        <v>2.04126165728466</v>
      </c>
      <c r="O175" s="59">
        <v>0.249991556172249</v>
      </c>
      <c r="P175" s="59">
        <v>6.0095595935516895E-2</v>
      </c>
      <c r="Q175" s="59">
        <v>5.5909729734930205E-2</v>
      </c>
      <c r="R175" s="68">
        <v>-0.53415335461686508</v>
      </c>
    </row>
    <row r="176" spans="1:18" ht="30">
      <c r="A176" s="69" t="s">
        <v>112</v>
      </c>
      <c r="B176" s="70">
        <v>23.728000000000002</v>
      </c>
      <c r="C176" s="71" t="s">
        <v>50</v>
      </c>
      <c r="D176" s="77">
        <v>1.3227409721986201</v>
      </c>
      <c r="E176" s="99"/>
      <c r="F176" s="72">
        <v>0.36016234971593097</v>
      </c>
      <c r="G176" s="72">
        <v>1.8512641580241799E-3</v>
      </c>
      <c r="H176" s="72">
        <v>0.14062265415532701</v>
      </c>
      <c r="I176" s="72">
        <v>4.2714744683691006E-2</v>
      </c>
      <c r="J176" s="72">
        <v>0.72110258712326802</v>
      </c>
      <c r="K176" s="72">
        <v>5.6287372362378595E-2</v>
      </c>
      <c r="L176" s="73">
        <v>0.58046976541003703</v>
      </c>
      <c r="M176" s="72">
        <v>0.28539915339147803</v>
      </c>
      <c r="N176" s="72">
        <v>1.5713852475445799E-3</v>
      </c>
      <c r="O176" s="72">
        <v>0.23701054197740001</v>
      </c>
      <c r="P176" s="72">
        <v>2.0131243123568099E-4</v>
      </c>
      <c r="Q176" s="72">
        <v>5.6287372362378595E-2</v>
      </c>
      <c r="R176" s="74">
        <v>-0.74227120678858294</v>
      </c>
    </row>
    <row r="177" spans="1:18">
      <c r="A177" s="63" t="s">
        <v>113</v>
      </c>
      <c r="B177" s="19">
        <v>47.962000000000003</v>
      </c>
      <c r="C177" s="58" t="s">
        <v>109</v>
      </c>
      <c r="D177" s="64">
        <v>4.8691397022092699</v>
      </c>
      <c r="E177" s="100"/>
      <c r="F177" s="59">
        <v>0.75064314224727691</v>
      </c>
      <c r="G177" s="59">
        <v>8.1625994534149496E-2</v>
      </c>
      <c r="H177" s="59">
        <v>0.25750595343487998</v>
      </c>
      <c r="I177" s="59">
        <v>0.53844170766580601</v>
      </c>
      <c r="J177" s="59">
        <v>3.1725091955025402</v>
      </c>
      <c r="K177" s="59">
        <v>6.8413708824616198E-2</v>
      </c>
      <c r="L177" s="65">
        <v>0.33480652668428201</v>
      </c>
      <c r="M177" s="59">
        <v>0.168833981856152</v>
      </c>
      <c r="N177" s="59">
        <v>9.4216669268752792E-4</v>
      </c>
      <c r="O177" s="59">
        <v>9.4471561512119398E-2</v>
      </c>
      <c r="P177" s="59">
        <v>2.1451077987074099E-3</v>
      </c>
      <c r="Q177" s="59">
        <v>6.8413708824616198E-2</v>
      </c>
      <c r="R177" s="66">
        <v>-4.5343331755249903</v>
      </c>
    </row>
    <row r="178" spans="1:18">
      <c r="A178" s="63" t="s">
        <v>114</v>
      </c>
      <c r="B178" s="19">
        <v>2.851</v>
      </c>
      <c r="C178" s="58" t="s">
        <v>109</v>
      </c>
      <c r="D178" s="64">
        <v>6.3249324223255394</v>
      </c>
      <c r="E178" s="100"/>
      <c r="F178" s="59">
        <v>0.75426725165445496</v>
      </c>
      <c r="G178" s="59">
        <v>0.38074975275434597</v>
      </c>
      <c r="H178" s="59">
        <v>0.25076349516775698</v>
      </c>
      <c r="I178" s="59">
        <v>0.33641618637104398</v>
      </c>
      <c r="J178" s="59">
        <v>4.5276415632529998</v>
      </c>
      <c r="K178" s="59">
        <v>7.5094173124940697E-2</v>
      </c>
      <c r="L178" s="65">
        <v>0.39548640499333598</v>
      </c>
      <c r="M178" s="59">
        <v>1.8212006416719599E-2</v>
      </c>
      <c r="N178" s="59">
        <v>8.0701996185267993E-3</v>
      </c>
      <c r="O178" s="59">
        <v>3.90343400318857E-3</v>
      </c>
      <c r="P178" s="59">
        <v>0.290206591829961</v>
      </c>
      <c r="Q178" s="59">
        <v>7.5094173124940697E-2</v>
      </c>
      <c r="R178" s="66">
        <v>-5.9294460173322001</v>
      </c>
    </row>
    <row r="179" spans="1:18">
      <c r="A179" s="67" t="s">
        <v>115</v>
      </c>
      <c r="B179" s="19">
        <v>5.3460000000000001</v>
      </c>
      <c r="C179" s="58" t="s">
        <v>50</v>
      </c>
      <c r="D179" s="64">
        <v>1.2468544297883699</v>
      </c>
      <c r="E179" s="100"/>
      <c r="F179" s="59">
        <v>0.55330990660689094</v>
      </c>
      <c r="G179" s="59">
        <v>0.16349725338819301</v>
      </c>
      <c r="H179" s="59">
        <v>3.1394638034790902E-2</v>
      </c>
      <c r="I179" s="59">
        <v>1.320971672344E-2</v>
      </c>
      <c r="J179" s="59">
        <v>0.40779747061194899</v>
      </c>
      <c r="K179" s="59">
        <v>7.7645444423104198E-2</v>
      </c>
      <c r="L179" s="65">
        <v>1.3437761190109501</v>
      </c>
      <c r="M179" s="59">
        <v>0.46367253521852003</v>
      </c>
      <c r="N179" s="59">
        <v>0.66362117821408695</v>
      </c>
      <c r="O179" s="59">
        <v>8.28203244863608E-2</v>
      </c>
      <c r="P179" s="59">
        <v>5.6016636668876699E-2</v>
      </c>
      <c r="Q179" s="59">
        <v>7.7645444423104198E-2</v>
      </c>
      <c r="R179" s="68">
        <v>9.692168922258089E-2</v>
      </c>
    </row>
    <row r="180" spans="1:18" ht="30">
      <c r="A180" s="69" t="s">
        <v>116</v>
      </c>
      <c r="B180" s="70">
        <v>6.0919999999999996</v>
      </c>
      <c r="C180" s="71" t="s">
        <v>50</v>
      </c>
      <c r="D180" s="77">
        <v>1.2785371369885699</v>
      </c>
      <c r="E180" s="99"/>
      <c r="F180" s="72">
        <v>0.52055221753464698</v>
      </c>
      <c r="G180" s="72">
        <v>0.14251245070119897</v>
      </c>
      <c r="H180" s="72">
        <v>0.36745474716118004</v>
      </c>
      <c r="I180" s="72">
        <v>1.4789347402520499E-2</v>
      </c>
      <c r="J180" s="72">
        <v>0.11036175160348501</v>
      </c>
      <c r="K180" s="72">
        <v>0.12286662258553199</v>
      </c>
      <c r="L180" s="73">
        <v>1.5838583965695801</v>
      </c>
      <c r="M180" s="72">
        <v>0.51442867851836005</v>
      </c>
      <c r="N180" s="72">
        <v>0.178804577803541</v>
      </c>
      <c r="O180" s="72">
        <v>0.73156925531283501</v>
      </c>
      <c r="P180" s="72">
        <v>3.6189262349312398E-2</v>
      </c>
      <c r="Q180" s="72">
        <v>0.12286662258553199</v>
      </c>
      <c r="R180" s="74">
        <v>0.30532125958101503</v>
      </c>
    </row>
    <row r="181" spans="1:18">
      <c r="A181" s="63" t="s">
        <v>117</v>
      </c>
      <c r="B181" s="19">
        <v>4.1619999999999999</v>
      </c>
      <c r="C181" s="58" t="s">
        <v>52</v>
      </c>
      <c r="D181" s="64">
        <v>2.9028954729652501</v>
      </c>
      <c r="E181" s="100"/>
      <c r="F181" s="59">
        <v>0.76797670144101193</v>
      </c>
      <c r="G181" s="59">
        <v>0.300379953670802</v>
      </c>
      <c r="H181" s="59">
        <v>0.28097800559043701</v>
      </c>
      <c r="I181" s="59">
        <v>7.2522236280536501E-2</v>
      </c>
      <c r="J181" s="59">
        <v>1.4266501059463901</v>
      </c>
      <c r="K181" s="59">
        <v>5.4388470036073E-2</v>
      </c>
      <c r="L181" s="65">
        <v>0.40406356288764</v>
      </c>
      <c r="M181" s="59">
        <v>0.228175572289913</v>
      </c>
      <c r="N181" s="59">
        <v>5.08458116655836E-2</v>
      </c>
      <c r="O181" s="59">
        <v>6.1944896591766205E-2</v>
      </c>
      <c r="P181" s="59">
        <v>8.7088123043043506E-3</v>
      </c>
      <c r="Q181" s="59">
        <v>5.4388470036073E-2</v>
      </c>
      <c r="R181" s="66">
        <v>-2.4988319100776097</v>
      </c>
    </row>
    <row r="182" spans="1:18">
      <c r="A182" s="63" t="s">
        <v>118</v>
      </c>
      <c r="B182" s="19">
        <v>26.556000000000001</v>
      </c>
      <c r="C182" s="58" t="s">
        <v>52</v>
      </c>
      <c r="D182" s="64">
        <v>4.8644992988980507</v>
      </c>
      <c r="E182" s="100"/>
      <c r="F182" s="59">
        <v>0.58083694663512198</v>
      </c>
      <c r="G182" s="59">
        <v>9.3141018797279304E-2</v>
      </c>
      <c r="H182" s="59">
        <v>0.48659484079293602</v>
      </c>
      <c r="I182" s="59">
        <v>0.50593742530907104</v>
      </c>
      <c r="J182" s="59">
        <v>3.1194944433659497</v>
      </c>
      <c r="K182" s="59">
        <v>7.8494623997689805E-2</v>
      </c>
      <c r="L182" s="65">
        <v>2.60600741078308</v>
      </c>
      <c r="M182" s="59">
        <v>0.89039988844234408</v>
      </c>
      <c r="N182" s="59">
        <v>1.5432763892904801E-2</v>
      </c>
      <c r="O182" s="59">
        <v>0.73564752901741204</v>
      </c>
      <c r="P182" s="59">
        <v>0.88603260543272699</v>
      </c>
      <c r="Q182" s="59">
        <v>7.8494623997689805E-2</v>
      </c>
      <c r="R182" s="66">
        <v>-2.2584918881149703</v>
      </c>
    </row>
    <row r="183" spans="1:18">
      <c r="A183" s="67" t="s">
        <v>119</v>
      </c>
      <c r="B183" s="19">
        <v>2.6110000000000002</v>
      </c>
      <c r="C183" s="58" t="s">
        <v>47</v>
      </c>
      <c r="D183" s="64">
        <v>5.5323593167100595</v>
      </c>
      <c r="E183" s="100"/>
      <c r="F183" s="59">
        <v>0.25936439471965</v>
      </c>
      <c r="G183" s="59">
        <v>3.8884718730054799</v>
      </c>
      <c r="H183" s="59">
        <v>0.12707319136999001</v>
      </c>
      <c r="I183" s="59">
        <v>1.8746371437330399E-4</v>
      </c>
      <c r="J183" s="59">
        <v>1.2449540846351299</v>
      </c>
      <c r="K183" s="59">
        <v>1.2308309265437798E-2</v>
      </c>
      <c r="L183" s="65">
        <v>15.136648971017699</v>
      </c>
      <c r="M183" s="59">
        <v>6.6252210534602798E-2</v>
      </c>
      <c r="N183" s="59">
        <v>9.1294078906381486</v>
      </c>
      <c r="O183" s="59">
        <v>5.7800714545786702</v>
      </c>
      <c r="P183" s="59">
        <v>0.148609106000896</v>
      </c>
      <c r="Q183" s="59">
        <v>1.2308309265437798E-2</v>
      </c>
      <c r="R183" s="68">
        <v>9.6042896543076903</v>
      </c>
    </row>
    <row r="184" spans="1:18">
      <c r="A184" s="69" t="s">
        <v>120</v>
      </c>
      <c r="B184" s="70">
        <v>49.128999999999998</v>
      </c>
      <c r="C184" s="71" t="s">
        <v>50</v>
      </c>
      <c r="D184" s="77">
        <v>1.7880846725921198</v>
      </c>
      <c r="E184" s="99"/>
      <c r="F184" s="72">
        <v>0.95181140191157398</v>
      </c>
      <c r="G184" s="72">
        <v>7.5312735200609602E-3</v>
      </c>
      <c r="H184" s="72">
        <v>0.33065736725415701</v>
      </c>
      <c r="I184" s="72">
        <v>0.28171531511509501</v>
      </c>
      <c r="J184" s="72">
        <v>9.0466699921910504E-2</v>
      </c>
      <c r="K184" s="72">
        <v>0.125902614869325</v>
      </c>
      <c r="L184" s="73">
        <v>2.0446499162510801</v>
      </c>
      <c r="M184" s="72">
        <v>1.00424893375589</v>
      </c>
      <c r="N184" s="72">
        <v>5.2177730254297098E-3</v>
      </c>
      <c r="O184" s="72">
        <v>0.60368197357380204</v>
      </c>
      <c r="P184" s="72">
        <v>0.30559862102663404</v>
      </c>
      <c r="Q184" s="72">
        <v>0.125902614869325</v>
      </c>
      <c r="R184" s="74">
        <v>0.256565243658955</v>
      </c>
    </row>
    <row r="185" spans="1:18">
      <c r="A185" s="63" t="s">
        <v>121</v>
      </c>
      <c r="B185" s="19">
        <v>28.286999999999999</v>
      </c>
      <c r="C185" s="58" t="s">
        <v>50</v>
      </c>
      <c r="D185" s="64">
        <v>3.5589056301783</v>
      </c>
      <c r="E185" s="100"/>
      <c r="F185" s="59">
        <v>0.36991901415577799</v>
      </c>
      <c r="G185" s="59">
        <v>4.5245346084668202E-2</v>
      </c>
      <c r="H185" s="59">
        <v>0.20119300649015301</v>
      </c>
      <c r="I185" s="59">
        <v>1.5740379393388599E-3</v>
      </c>
      <c r="J185" s="59">
        <v>2.8502851062644798</v>
      </c>
      <c r="K185" s="59">
        <v>9.0689119243887312E-2</v>
      </c>
      <c r="L185" s="65">
        <v>0.54601335793532202</v>
      </c>
      <c r="M185" s="59">
        <v>0.34930913383541201</v>
      </c>
      <c r="N185" s="59">
        <v>4.5374879652003E-2</v>
      </c>
      <c r="O185" s="59">
        <v>5.5665143026879103E-2</v>
      </c>
      <c r="P185" s="59">
        <v>4.9750821771402795E-3</v>
      </c>
      <c r="Q185" s="59">
        <v>9.0689119243887312E-2</v>
      </c>
      <c r="R185" s="66">
        <v>-3.0128922722429801</v>
      </c>
    </row>
    <row r="186" spans="1:18" ht="30">
      <c r="A186" s="63" t="s">
        <v>122</v>
      </c>
      <c r="B186" s="19">
        <v>4.0170000000000003</v>
      </c>
      <c r="C186" s="58" t="s">
        <v>47</v>
      </c>
      <c r="D186" s="64">
        <v>0.741841618190478</v>
      </c>
      <c r="E186" s="100"/>
      <c r="F186" s="59">
        <v>0.35480286543504597</v>
      </c>
      <c r="G186" s="59">
        <v>4.2296347766573594E-2</v>
      </c>
      <c r="H186" s="59">
        <v>0</v>
      </c>
      <c r="I186" s="59">
        <v>2.3793916962421202E-3</v>
      </c>
      <c r="J186" s="59">
        <v>0.34236301329261604</v>
      </c>
      <c r="K186" s="59">
        <v>0</v>
      </c>
      <c r="L186" s="65">
        <v>0.15766643936629299</v>
      </c>
      <c r="M186" s="59">
        <v>0.13769168423718101</v>
      </c>
      <c r="N186" s="59">
        <v>1.7150935573189797E-2</v>
      </c>
      <c r="O186" s="59">
        <v>2.8238195559220102E-3</v>
      </c>
      <c r="P186" s="59">
        <v>0</v>
      </c>
      <c r="Q186" s="59">
        <v>0</v>
      </c>
      <c r="R186" s="66">
        <v>-0.58417517882418502</v>
      </c>
    </row>
    <row r="187" spans="1:18">
      <c r="A187" s="67" t="s">
        <v>123</v>
      </c>
      <c r="B187" s="19">
        <v>2.726</v>
      </c>
      <c r="C187" s="58" t="s">
        <v>109</v>
      </c>
      <c r="D187" s="64">
        <v>4.9853747815623102</v>
      </c>
      <c r="E187" s="100"/>
      <c r="F187" s="59">
        <v>0.70200886053081402</v>
      </c>
      <c r="G187" s="59">
        <v>0.40986947722549899</v>
      </c>
      <c r="H187" s="59">
        <v>0.14812568171603399</v>
      </c>
      <c r="I187" s="59">
        <v>0.396362025433591</v>
      </c>
      <c r="J187" s="59">
        <v>3.2173698156758102</v>
      </c>
      <c r="K187" s="59">
        <v>0.111638920980568</v>
      </c>
      <c r="L187" s="65">
        <v>2.1397675535361098</v>
      </c>
      <c r="M187" s="59">
        <v>0.10144335178592201</v>
      </c>
      <c r="N187" s="59">
        <v>6.4319936845692594E-2</v>
      </c>
      <c r="O187" s="59">
        <v>1.3608083080325899E-3</v>
      </c>
      <c r="P187" s="59">
        <v>1.86100453561589</v>
      </c>
      <c r="Q187" s="59">
        <v>0.111638920980568</v>
      </c>
      <c r="R187" s="68">
        <v>-2.8456072280262101</v>
      </c>
    </row>
    <row r="188" spans="1:18">
      <c r="A188" s="69" t="s">
        <v>124</v>
      </c>
      <c r="B188" s="70">
        <v>173.178</v>
      </c>
      <c r="C188" s="71" t="s">
        <v>50</v>
      </c>
      <c r="D188" s="77">
        <v>0.76667487478545004</v>
      </c>
      <c r="E188" s="99"/>
      <c r="F188" s="72">
        <v>0.34402796674263902</v>
      </c>
      <c r="G188" s="72">
        <v>8.4437655614657704E-3</v>
      </c>
      <c r="H188" s="72">
        <v>8.6920181298189111E-2</v>
      </c>
      <c r="I188" s="72">
        <v>1.41735154660751E-2</v>
      </c>
      <c r="J188" s="72">
        <v>0.258422212980432</v>
      </c>
      <c r="K188" s="72">
        <v>5.4687232736649098E-2</v>
      </c>
      <c r="L188" s="73">
        <v>0.42798037000280298</v>
      </c>
      <c r="M188" s="72">
        <v>0.32314264827601896</v>
      </c>
      <c r="N188" s="72">
        <v>4.07041438754912E-3</v>
      </c>
      <c r="O188" s="72">
        <v>1.1109186372776102E-2</v>
      </c>
      <c r="P188" s="72">
        <v>3.4970888229808803E-2</v>
      </c>
      <c r="Q188" s="72">
        <v>5.4687232736649098E-2</v>
      </c>
      <c r="R188" s="74">
        <v>-0.33869450478264801</v>
      </c>
    </row>
    <row r="189" spans="1:18">
      <c r="A189" s="63" t="s">
        <v>125</v>
      </c>
      <c r="B189" s="19">
        <v>88.718000000000004</v>
      </c>
      <c r="C189" s="58" t="s">
        <v>47</v>
      </c>
      <c r="D189" s="64">
        <v>1.2963230678422799</v>
      </c>
      <c r="E189" s="100"/>
      <c r="F189" s="59">
        <v>0.474808344544012</v>
      </c>
      <c r="G189" s="59">
        <v>2.5222180651621302E-2</v>
      </c>
      <c r="H189" s="59">
        <v>9.0726449841328605E-2</v>
      </c>
      <c r="I189" s="59">
        <v>0.32587802631968499</v>
      </c>
      <c r="J189" s="59">
        <v>0.31556253411267898</v>
      </c>
      <c r="K189" s="59">
        <v>6.4125532372951502E-2</v>
      </c>
      <c r="L189" s="65">
        <v>0.61916483552467794</v>
      </c>
      <c r="M189" s="59">
        <v>0.37560202030526602</v>
      </c>
      <c r="N189" s="59">
        <v>1.67858511970349E-2</v>
      </c>
      <c r="O189" s="59">
        <v>9.0367737083815999E-2</v>
      </c>
      <c r="P189" s="59">
        <v>7.2283694565609388E-2</v>
      </c>
      <c r="Q189" s="59">
        <v>6.4125532372951502E-2</v>
      </c>
      <c r="R189" s="66">
        <v>-0.67715823231759997</v>
      </c>
    </row>
    <row r="190" spans="1:18">
      <c r="A190" s="63" t="s">
        <v>2</v>
      </c>
      <c r="B190" s="19">
        <v>1.1379999999999999</v>
      </c>
      <c r="C190" s="58" t="s">
        <v>109</v>
      </c>
      <c r="D190" s="64">
        <v>10.5094240203389</v>
      </c>
      <c r="E190" s="100"/>
      <c r="F190" s="59">
        <v>1.0304186273300899</v>
      </c>
      <c r="G190" s="59">
        <v>0.53850693146693196</v>
      </c>
      <c r="H190" s="59">
        <v>0.120231616451273</v>
      </c>
      <c r="I190" s="59">
        <v>0.57618918227753502</v>
      </c>
      <c r="J190" s="59">
        <v>8.1257192232933004</v>
      </c>
      <c r="K190" s="59">
        <v>0.118358439519823</v>
      </c>
      <c r="L190" s="65">
        <v>2.5097241730572999</v>
      </c>
      <c r="M190" s="59">
        <v>5.39042990656316E-2</v>
      </c>
      <c r="N190" s="59">
        <v>1.6300671140666501E-4</v>
      </c>
      <c r="O190" s="59">
        <v>0</v>
      </c>
      <c r="P190" s="59">
        <v>2.3372984277604401</v>
      </c>
      <c r="Q190" s="59">
        <v>0.118358439519823</v>
      </c>
      <c r="R190" s="66">
        <v>-7.9996998472816507</v>
      </c>
    </row>
    <row r="191" spans="1:18">
      <c r="A191" s="67" t="s">
        <v>12</v>
      </c>
      <c r="B191" s="19">
        <v>24.68</v>
      </c>
      <c r="C191" s="58" t="s">
        <v>109</v>
      </c>
      <c r="D191" s="64">
        <v>5.1338243995824797</v>
      </c>
      <c r="E191" s="100"/>
      <c r="F191" s="59">
        <v>0.95880793191740699</v>
      </c>
      <c r="G191" s="59">
        <v>0.20298462204199699</v>
      </c>
      <c r="H191" s="59">
        <v>0.239482498260914</v>
      </c>
      <c r="I191" s="59">
        <v>0.16178122298286102</v>
      </c>
      <c r="J191" s="59">
        <v>3.49616012675498</v>
      </c>
      <c r="K191" s="59">
        <v>7.4607997624327793E-2</v>
      </c>
      <c r="L191" s="65">
        <v>0.83840093426087803</v>
      </c>
      <c r="M191" s="59">
        <v>0.20054723589864099</v>
      </c>
      <c r="N191" s="59">
        <v>0.13799878711439301</v>
      </c>
      <c r="O191" s="59">
        <v>0.20501801226331098</v>
      </c>
      <c r="P191" s="59">
        <v>0.22022890136020701</v>
      </c>
      <c r="Q191" s="59">
        <v>7.4607997624327793E-2</v>
      </c>
      <c r="R191" s="68">
        <v>-4.2954234653215995</v>
      </c>
    </row>
    <row r="192" spans="1:18">
      <c r="A192" s="69" t="s">
        <v>5</v>
      </c>
      <c r="B192" s="70">
        <v>4.4850000000000003</v>
      </c>
      <c r="C192" s="71" t="s">
        <v>109</v>
      </c>
      <c r="D192" s="77">
        <v>5.33538695140094</v>
      </c>
      <c r="E192" s="99"/>
      <c r="F192" s="72">
        <v>0.677684076272698</v>
      </c>
      <c r="G192" s="72">
        <v>0.41783991403571202</v>
      </c>
      <c r="H192" s="72">
        <v>0.30035385210162796</v>
      </c>
      <c r="I192" s="72">
        <v>0.249057659848584</v>
      </c>
      <c r="J192" s="72">
        <v>3.6904514491423202</v>
      </c>
      <c r="K192" s="72">
        <v>0</v>
      </c>
      <c r="L192" s="73">
        <v>1.8541222184857202E-2</v>
      </c>
      <c r="M192" s="72">
        <v>0</v>
      </c>
      <c r="N192" s="72">
        <v>0</v>
      </c>
      <c r="O192" s="72">
        <v>3.5347527162553398E-4</v>
      </c>
      <c r="P192" s="72">
        <v>1.81877469132317E-2</v>
      </c>
      <c r="Q192" s="72">
        <v>0</v>
      </c>
      <c r="R192" s="74">
        <v>-5.3168457292160802</v>
      </c>
    </row>
    <row r="193" spans="1:18">
      <c r="A193" s="63" t="s">
        <v>126</v>
      </c>
      <c r="B193" s="19">
        <v>19.882000000000001</v>
      </c>
      <c r="C193" s="58" t="s">
        <v>47</v>
      </c>
      <c r="D193" s="64">
        <v>1.2141794006803399</v>
      </c>
      <c r="E193" s="100"/>
      <c r="F193" s="59">
        <v>0.342875746280354</v>
      </c>
      <c r="G193" s="59">
        <v>2.7157999346781699E-2</v>
      </c>
      <c r="H193" s="59">
        <v>0.15688069286668099</v>
      </c>
      <c r="I193" s="59">
        <v>0.296731764143434</v>
      </c>
      <c r="J193" s="59">
        <v>0.32815080931677998</v>
      </c>
      <c r="K193" s="59">
        <v>6.2382388726313305E-2</v>
      </c>
      <c r="L193" s="65">
        <v>0.44769855663658803</v>
      </c>
      <c r="M193" s="59">
        <v>0.27778233302685901</v>
      </c>
      <c r="N193" s="59">
        <v>2.1101021202731298E-2</v>
      </c>
      <c r="O193" s="59">
        <v>4.1640506224193304E-2</v>
      </c>
      <c r="P193" s="59">
        <v>4.4792307456491501E-2</v>
      </c>
      <c r="Q193" s="59">
        <v>6.2382388726313305E-2</v>
      </c>
      <c r="R193" s="66">
        <v>-0.76648084404375505</v>
      </c>
    </row>
    <row r="194" spans="1:18">
      <c r="A194" s="63" t="s">
        <v>127</v>
      </c>
      <c r="B194" s="19">
        <v>20.504000000000001</v>
      </c>
      <c r="C194" s="58" t="s">
        <v>47</v>
      </c>
      <c r="D194" s="64">
        <v>1.52222832368262</v>
      </c>
      <c r="E194" s="100"/>
      <c r="F194" s="59">
        <v>0.475727779302133</v>
      </c>
      <c r="G194" s="59">
        <v>0.12767564339847001</v>
      </c>
      <c r="H194" s="59">
        <v>6.1324115329656599E-2</v>
      </c>
      <c r="I194" s="59">
        <v>1.04955244659139E-2</v>
      </c>
      <c r="J194" s="59">
        <v>0.79542367646474799</v>
      </c>
      <c r="K194" s="59">
        <v>5.1581584721696702E-2</v>
      </c>
      <c r="L194" s="65">
        <v>0.70035728634502403</v>
      </c>
      <c r="M194" s="59">
        <v>0.49590294013635899</v>
      </c>
      <c r="N194" s="59">
        <v>0.107307739532379</v>
      </c>
      <c r="O194" s="59">
        <v>4.2787346633842503E-2</v>
      </c>
      <c r="P194" s="59">
        <v>2.7776753207473101E-3</v>
      </c>
      <c r="Q194" s="59">
        <v>5.1581584721696702E-2</v>
      </c>
      <c r="R194" s="66">
        <v>-0.82187103733759392</v>
      </c>
    </row>
    <row r="195" spans="1:18">
      <c r="A195" s="67" t="s">
        <v>128</v>
      </c>
      <c r="B195" s="19">
        <v>6.7270000000000003</v>
      </c>
      <c r="C195" s="58" t="s">
        <v>50</v>
      </c>
      <c r="D195" s="64">
        <v>1.0004504588175001</v>
      </c>
      <c r="E195" s="100"/>
      <c r="F195" s="59">
        <v>0.48073428800442097</v>
      </c>
      <c r="G195" s="59">
        <v>0.13742933956129399</v>
      </c>
      <c r="H195" s="59">
        <v>1.67002315116682E-2</v>
      </c>
      <c r="I195" s="59">
        <v>2.5493425240415901E-3</v>
      </c>
      <c r="J195" s="59">
        <v>0.28170139416113604</v>
      </c>
      <c r="K195" s="59">
        <v>8.133586305494199E-2</v>
      </c>
      <c r="L195" s="65">
        <v>0.5610057799060939</v>
      </c>
      <c r="M195" s="59">
        <v>0.29527029963096602</v>
      </c>
      <c r="N195" s="59">
        <v>0.16259396397128401</v>
      </c>
      <c r="O195" s="59">
        <v>7.6585764355394095E-3</v>
      </c>
      <c r="P195" s="59">
        <v>1.41470768133618E-2</v>
      </c>
      <c r="Q195" s="59">
        <v>8.133586305494199E-2</v>
      </c>
      <c r="R195" s="68">
        <v>-0.43944467891140904</v>
      </c>
    </row>
    <row r="196" spans="1:18">
      <c r="A196" s="69" t="s">
        <v>129</v>
      </c>
      <c r="B196" s="70">
        <v>66.978999999999999</v>
      </c>
      <c r="C196" s="71" t="s">
        <v>47</v>
      </c>
      <c r="D196" s="77">
        <v>2.3706677978640402</v>
      </c>
      <c r="E196" s="99"/>
      <c r="F196" s="72">
        <v>0.57572338307101301</v>
      </c>
      <c r="G196" s="72">
        <v>1.82551229577998E-2</v>
      </c>
      <c r="H196" s="72">
        <v>0.16991960018854102</v>
      </c>
      <c r="I196" s="72">
        <v>0.59984247618255704</v>
      </c>
      <c r="J196" s="72">
        <v>0.933846819218209</v>
      </c>
      <c r="K196" s="72">
        <v>7.3080396245919804E-2</v>
      </c>
      <c r="L196" s="73">
        <v>1.1532061104104501</v>
      </c>
      <c r="M196" s="72">
        <v>0.75605518444855502</v>
      </c>
      <c r="N196" s="72">
        <v>1.07768699466154E-2</v>
      </c>
      <c r="O196" s="72">
        <v>0.17044161316121501</v>
      </c>
      <c r="P196" s="72">
        <v>0.14285204660814199</v>
      </c>
      <c r="Q196" s="72">
        <v>7.3080396245919804E-2</v>
      </c>
      <c r="R196" s="74">
        <v>-1.21746168745359</v>
      </c>
    </row>
    <row r="197" spans="1:18">
      <c r="A197" s="63" t="s">
        <v>130</v>
      </c>
      <c r="B197" s="19">
        <v>1.0640000000000001</v>
      </c>
      <c r="C197" s="58" t="s">
        <v>47</v>
      </c>
      <c r="D197" s="64">
        <v>0.43662086772995296</v>
      </c>
      <c r="E197" s="100"/>
      <c r="F197" s="59">
        <v>0.260122356947668</v>
      </c>
      <c r="G197" s="59">
        <v>6.9718222195281801E-2</v>
      </c>
      <c r="H197" s="59">
        <v>5.2078516260010998E-4</v>
      </c>
      <c r="I197" s="59">
        <v>2.5374761556723299E-3</v>
      </c>
      <c r="J197" s="59">
        <v>6.6032596262796894E-2</v>
      </c>
      <c r="K197" s="59">
        <v>3.7689431005933402E-2</v>
      </c>
      <c r="L197" s="65">
        <v>1.2125069459161801</v>
      </c>
      <c r="M197" s="59">
        <v>0.19085286339174701</v>
      </c>
      <c r="N197" s="59">
        <v>6.4751229508931807E-2</v>
      </c>
      <c r="O197" s="59">
        <v>0.91921342200956802</v>
      </c>
      <c r="P197" s="59">
        <v>0</v>
      </c>
      <c r="Q197" s="59">
        <v>3.7689431005933402E-2</v>
      </c>
      <c r="R197" s="66">
        <v>0.77588607818622701</v>
      </c>
    </row>
    <row r="198" spans="1:18">
      <c r="A198" s="63" t="s">
        <v>131</v>
      </c>
      <c r="B198" s="19">
        <v>73.004000000000005</v>
      </c>
      <c r="C198" s="58" t="s">
        <v>52</v>
      </c>
      <c r="D198" s="64">
        <v>2.6991421271410099</v>
      </c>
      <c r="E198" s="100"/>
      <c r="F198" s="59">
        <v>0.95636241043779291</v>
      </c>
      <c r="G198" s="59">
        <v>8.2347485138238002E-2</v>
      </c>
      <c r="H198" s="59">
        <v>0.28651702969743298</v>
      </c>
      <c r="I198" s="59">
        <v>5.8236235958803499E-2</v>
      </c>
      <c r="J198" s="59">
        <v>1.2430085928688299</v>
      </c>
      <c r="K198" s="59">
        <v>7.2670373039911196E-2</v>
      </c>
      <c r="L198" s="65">
        <v>1.3212122348409601</v>
      </c>
      <c r="M198" s="59">
        <v>0.76560018930754992</v>
      </c>
      <c r="N198" s="59">
        <v>0.12182409171799</v>
      </c>
      <c r="O198" s="59">
        <v>0.31573490047089597</v>
      </c>
      <c r="P198" s="59">
        <v>4.5382680304609103E-2</v>
      </c>
      <c r="Q198" s="59">
        <v>7.2670373039911196E-2</v>
      </c>
      <c r="R198" s="66">
        <v>-1.3779298923000498</v>
      </c>
    </row>
    <row r="199" spans="1:18">
      <c r="A199" s="67" t="s">
        <v>132</v>
      </c>
      <c r="B199" s="19">
        <v>4.9770000000000003</v>
      </c>
      <c r="C199" s="58" t="s">
        <v>47</v>
      </c>
      <c r="D199" s="64">
        <v>3.9255788847046</v>
      </c>
      <c r="E199" s="100"/>
      <c r="F199" s="59">
        <v>0.84062959200448306</v>
      </c>
      <c r="G199" s="59">
        <v>0.43701117587966698</v>
      </c>
      <c r="H199" s="59">
        <v>5.1365317551549097E-3</v>
      </c>
      <c r="I199" s="59">
        <v>5.1412166369497496E-3</v>
      </c>
      <c r="J199" s="59">
        <v>2.4995231540851499</v>
      </c>
      <c r="K199" s="59">
        <v>0.13813721434319898</v>
      </c>
      <c r="L199" s="65">
        <v>3.2124028833852498</v>
      </c>
      <c r="M199" s="59">
        <v>0.93373552538263405</v>
      </c>
      <c r="N199" s="59">
        <v>1.9909838208339099</v>
      </c>
      <c r="O199" s="59">
        <v>1.54009608324845E-2</v>
      </c>
      <c r="P199" s="59">
        <v>0.13414536199302299</v>
      </c>
      <c r="Q199" s="59">
        <v>0.13813721434319898</v>
      </c>
      <c r="R199" s="68">
        <v>-0.71317600131935599</v>
      </c>
    </row>
    <row r="200" spans="1:18">
      <c r="A200" s="69" t="s">
        <v>3</v>
      </c>
      <c r="B200" s="70">
        <v>6.2480000000000002</v>
      </c>
      <c r="C200" s="71" t="s">
        <v>109</v>
      </c>
      <c r="D200" s="77">
        <v>10.6786821793917</v>
      </c>
      <c r="E200" s="99"/>
      <c r="F200" s="72">
        <v>1.3477022833871799</v>
      </c>
      <c r="G200" s="72">
        <v>0.43200411717825499</v>
      </c>
      <c r="H200" s="72">
        <v>0.46953598318286299</v>
      </c>
      <c r="I200" s="72">
        <v>0.28848681611621996</v>
      </c>
      <c r="J200" s="72">
        <v>8.1013144584515207</v>
      </c>
      <c r="K200" s="72">
        <v>3.9638521075664498E-2</v>
      </c>
      <c r="L200" s="73">
        <v>0.84754047624194595</v>
      </c>
      <c r="M200" s="72">
        <v>8.5294732595849992E-2</v>
      </c>
      <c r="N200" s="72">
        <v>1.81107552695709E-3</v>
      </c>
      <c r="O200" s="72">
        <v>9.2917202235044502E-2</v>
      </c>
      <c r="P200" s="72">
        <v>0.62787894480842998</v>
      </c>
      <c r="Q200" s="72">
        <v>3.9638521075664498E-2</v>
      </c>
      <c r="R200" s="74">
        <v>-9.8311417031497612</v>
      </c>
    </row>
    <row r="201" spans="1:18">
      <c r="A201" s="63" t="s">
        <v>133</v>
      </c>
      <c r="B201" s="19">
        <v>26.9</v>
      </c>
      <c r="C201" s="58" t="s">
        <v>50</v>
      </c>
      <c r="D201" s="64">
        <v>1.7432879735622</v>
      </c>
      <c r="E201" s="100"/>
      <c r="F201" s="59">
        <v>0.43392804688852404</v>
      </c>
      <c r="G201" s="59">
        <v>8.0665847337121607E-2</v>
      </c>
      <c r="H201" s="59">
        <v>2.6445553564569898E-2</v>
      </c>
      <c r="I201" s="59">
        <v>9.6647679760927894E-4</v>
      </c>
      <c r="J201" s="59">
        <v>1.1261151561467999</v>
      </c>
      <c r="K201" s="59">
        <v>7.5166892827577297E-2</v>
      </c>
      <c r="L201" s="65">
        <v>0.91772826691475096</v>
      </c>
      <c r="M201" s="59">
        <v>0.53986811758303299</v>
      </c>
      <c r="N201" s="59">
        <v>0.209968545020808</v>
      </c>
      <c r="O201" s="59">
        <v>6.2673722034111895E-2</v>
      </c>
      <c r="P201" s="59">
        <v>3.00509894492208E-2</v>
      </c>
      <c r="Q201" s="59">
        <v>7.5166892827577297E-2</v>
      </c>
      <c r="R201" s="66">
        <v>-0.82555970664744593</v>
      </c>
    </row>
    <row r="202" spans="1:18">
      <c r="A202" s="63" t="s">
        <v>134</v>
      </c>
      <c r="B202" s="19">
        <v>86.108000000000004</v>
      </c>
      <c r="C202" s="58" t="s">
        <v>50</v>
      </c>
      <c r="D202" s="64">
        <v>1.4002427955515899</v>
      </c>
      <c r="E202" s="100"/>
      <c r="F202" s="59">
        <v>0.51739949886841596</v>
      </c>
      <c r="G202" s="59">
        <v>1.0181680244928099E-2</v>
      </c>
      <c r="H202" s="59">
        <v>0.17466815409671499</v>
      </c>
      <c r="I202" s="59">
        <v>0.140772746122896</v>
      </c>
      <c r="J202" s="59">
        <v>0.447200061343966</v>
      </c>
      <c r="K202" s="59">
        <v>0.11002065487467201</v>
      </c>
      <c r="L202" s="65">
        <v>0.86027248624607</v>
      </c>
      <c r="M202" s="59">
        <v>0.56685959593943702</v>
      </c>
      <c r="N202" s="59">
        <v>9.3494479835740992E-3</v>
      </c>
      <c r="O202" s="59">
        <v>0.16502188770824699</v>
      </c>
      <c r="P202" s="59">
        <v>9.0208997401416604E-3</v>
      </c>
      <c r="Q202" s="59">
        <v>0.11002065487467201</v>
      </c>
      <c r="R202" s="66">
        <v>-0.53997030930552203</v>
      </c>
    </row>
    <row r="203" spans="1:18">
      <c r="A203" s="67" t="s">
        <v>135</v>
      </c>
      <c r="B203" s="19">
        <v>22.268999999999998</v>
      </c>
      <c r="C203" s="58" t="s">
        <v>50</v>
      </c>
      <c r="D203" s="64">
        <v>0.94131521304009802</v>
      </c>
      <c r="E203" s="100"/>
      <c r="F203" s="59">
        <v>0.33977264271649998</v>
      </c>
      <c r="G203" s="59">
        <v>0.14872541453041402</v>
      </c>
      <c r="H203" s="59">
        <v>2.6954647728789902E-2</v>
      </c>
      <c r="I203" s="59">
        <v>3.3114042714905201E-2</v>
      </c>
      <c r="J203" s="59">
        <v>0.34032545863080799</v>
      </c>
      <c r="K203" s="59">
        <v>5.2423006718681102E-2</v>
      </c>
      <c r="L203" s="65">
        <v>0.61685133548300297</v>
      </c>
      <c r="M203" s="59">
        <v>0.13827549778086398</v>
      </c>
      <c r="N203" s="59">
        <v>0.13121477368415799</v>
      </c>
      <c r="O203" s="59">
        <v>4.57261289861597E-2</v>
      </c>
      <c r="P203" s="59">
        <v>0.24921192831313999</v>
      </c>
      <c r="Q203" s="59">
        <v>5.2423006718681102E-2</v>
      </c>
      <c r="R203" s="68">
        <v>-0.32446387755709499</v>
      </c>
    </row>
    <row r="204" spans="1:18">
      <c r="A204" s="69" t="s">
        <v>96</v>
      </c>
      <c r="B204" s="70">
        <v>2.9760000000023865</v>
      </c>
      <c r="C204" s="71"/>
      <c r="D204" s="77"/>
      <c r="E204" s="99"/>
      <c r="F204" s="72"/>
      <c r="G204" s="72"/>
      <c r="H204" s="72"/>
      <c r="I204" s="72"/>
      <c r="J204" s="72"/>
      <c r="K204" s="72"/>
      <c r="L204" s="73"/>
      <c r="M204" s="72"/>
      <c r="N204" s="72"/>
      <c r="O204" s="72"/>
      <c r="P204" s="72"/>
      <c r="Q204" s="72"/>
      <c r="R204" s="74"/>
    </row>
    <row r="205" spans="1:18">
      <c r="A205" s="18"/>
      <c r="B205" s="19"/>
      <c r="C205" s="58"/>
      <c r="D205" s="59"/>
      <c r="E205" s="107"/>
      <c r="F205" s="59"/>
      <c r="G205" s="59"/>
      <c r="H205" s="59"/>
      <c r="I205" s="59"/>
      <c r="J205" s="59"/>
      <c r="K205" s="59"/>
      <c r="L205" s="59"/>
      <c r="M205" s="59"/>
      <c r="N205" s="59"/>
      <c r="O205" s="59"/>
      <c r="P205" s="59"/>
      <c r="Q205" s="59"/>
      <c r="R205" s="78"/>
    </row>
    <row r="206" spans="1:18">
      <c r="A206" s="61" t="s">
        <v>136</v>
      </c>
      <c r="B206" s="52">
        <v>730.86800000000005</v>
      </c>
      <c r="C206" s="53">
        <v>0</v>
      </c>
      <c r="D206" s="54">
        <v>4.6790306430292103</v>
      </c>
      <c r="E206" s="106"/>
      <c r="F206" s="55">
        <v>1.0610373723831699</v>
      </c>
      <c r="G206" s="55">
        <v>0.19411986666480102</v>
      </c>
      <c r="H206" s="55">
        <v>0.54911996881389602</v>
      </c>
      <c r="I206" s="55">
        <v>0.217848942675476</v>
      </c>
      <c r="J206" s="55">
        <v>2.5379804876083498</v>
      </c>
      <c r="K206" s="55">
        <v>0.118924004883515</v>
      </c>
      <c r="L206" s="56">
        <v>2.8910175773023004</v>
      </c>
      <c r="M206" s="55">
        <v>0.88941121674803003</v>
      </c>
      <c r="N206" s="55">
        <v>0.17817594747350601</v>
      </c>
      <c r="O206" s="55">
        <v>1.4573517034347101</v>
      </c>
      <c r="P206" s="55">
        <v>0.24715470476254001</v>
      </c>
      <c r="Q206" s="55">
        <v>0.118924004883515</v>
      </c>
      <c r="R206" s="62">
        <v>-1.7880130657269</v>
      </c>
    </row>
    <row r="207" spans="1:18">
      <c r="A207" s="63" t="s">
        <v>137</v>
      </c>
      <c r="B207" s="19">
        <v>3.1320000000000001</v>
      </c>
      <c r="C207" s="58" t="s">
        <v>47</v>
      </c>
      <c r="D207" s="64">
        <v>1.9106781332475999</v>
      </c>
      <c r="E207" s="100"/>
      <c r="F207" s="59">
        <v>0.75666321928711999</v>
      </c>
      <c r="G207" s="59">
        <v>0.19785711510697601</v>
      </c>
      <c r="H207" s="59">
        <v>9.6930981246200504E-2</v>
      </c>
      <c r="I207" s="59">
        <v>2.3743668990363499E-2</v>
      </c>
      <c r="J207" s="59">
        <v>0.77456784050110505</v>
      </c>
      <c r="K207" s="59">
        <v>6.09153081158397E-2</v>
      </c>
      <c r="L207" s="65">
        <v>0.87353275133923791</v>
      </c>
      <c r="M207" s="59">
        <v>0.41236432028761499</v>
      </c>
      <c r="N207" s="59">
        <v>0.112306908414586</v>
      </c>
      <c r="O207" s="59">
        <v>0.20266411441506499</v>
      </c>
      <c r="P207" s="59">
        <v>8.5282100106132505E-2</v>
      </c>
      <c r="Q207" s="59">
        <v>6.09153081158397E-2</v>
      </c>
      <c r="R207" s="66">
        <v>-1.03714538190837</v>
      </c>
    </row>
    <row r="208" spans="1:18">
      <c r="A208" s="63" t="s">
        <v>7</v>
      </c>
      <c r="B208" s="19">
        <v>8.3070000000000004</v>
      </c>
      <c r="C208" s="58" t="s">
        <v>109</v>
      </c>
      <c r="D208" s="64">
        <v>5.3016975606660095</v>
      </c>
      <c r="E208" s="100"/>
      <c r="F208" s="59">
        <v>1.0777480972594602</v>
      </c>
      <c r="G208" s="59">
        <v>0.122020913808381</v>
      </c>
      <c r="H208" s="59">
        <v>0.62588012445632102</v>
      </c>
      <c r="I208" s="59">
        <v>8.6203013321673294E-2</v>
      </c>
      <c r="J208" s="59">
        <v>3.1268588080539996</v>
      </c>
      <c r="K208" s="59">
        <v>0.262986603766169</v>
      </c>
      <c r="L208" s="65">
        <v>3.3146201147735499</v>
      </c>
      <c r="M208" s="59">
        <v>0.83409135660600697</v>
      </c>
      <c r="N208" s="59">
        <v>0.15228045814087598</v>
      </c>
      <c r="O208" s="59">
        <v>2.0622538677095199</v>
      </c>
      <c r="P208" s="59">
        <v>3.00782855097643E-3</v>
      </c>
      <c r="Q208" s="59">
        <v>0.262986603766169</v>
      </c>
      <c r="R208" s="66">
        <v>-1.98707744589246</v>
      </c>
    </row>
    <row r="209" spans="1:18">
      <c r="A209" s="67" t="s">
        <v>138</v>
      </c>
      <c r="B209" s="19">
        <v>9.7240000000000002</v>
      </c>
      <c r="C209" s="58" t="s">
        <v>52</v>
      </c>
      <c r="D209" s="64">
        <v>3.80167842039195</v>
      </c>
      <c r="E209" s="100"/>
      <c r="F209" s="59">
        <v>1.3234952099930799</v>
      </c>
      <c r="G209" s="59">
        <v>1.099643181896E-2</v>
      </c>
      <c r="H209" s="59">
        <v>0.41912072349624901</v>
      </c>
      <c r="I209" s="59">
        <v>0.125173690127836</v>
      </c>
      <c r="J209" s="59">
        <v>1.8460825887469801</v>
      </c>
      <c r="K209" s="59">
        <v>7.6809776208843397E-2</v>
      </c>
      <c r="L209" s="65">
        <v>3.2862646567698897</v>
      </c>
      <c r="M209" s="59">
        <v>1.2686467797798</v>
      </c>
      <c r="N209" s="59">
        <v>0.30850540032159501</v>
      </c>
      <c r="O209" s="59">
        <v>1.6145427690992602</v>
      </c>
      <c r="P209" s="59">
        <v>1.7759931360387501E-2</v>
      </c>
      <c r="Q209" s="59">
        <v>7.6809776208843397E-2</v>
      </c>
      <c r="R209" s="68">
        <v>-0.51541376362205704</v>
      </c>
    </row>
    <row r="210" spans="1:18">
      <c r="A210" s="69" t="s">
        <v>139</v>
      </c>
      <c r="B210" s="70">
        <v>10.531000000000001</v>
      </c>
      <c r="C210" s="71" t="s">
        <v>109</v>
      </c>
      <c r="D210" s="77">
        <v>7.9984432682892503</v>
      </c>
      <c r="E210" s="99"/>
      <c r="F210" s="72">
        <v>2.14132150387187</v>
      </c>
      <c r="G210" s="72">
        <v>0.69617813352302005</v>
      </c>
      <c r="H210" s="72">
        <v>0.60906120023713295</v>
      </c>
      <c r="I210" s="72">
        <v>0.23448747221807001</v>
      </c>
      <c r="J210" s="72">
        <v>3.8720828679526598</v>
      </c>
      <c r="K210" s="72">
        <v>0.44531209048648701</v>
      </c>
      <c r="L210" s="73">
        <v>1.3427265084584898</v>
      </c>
      <c r="M210" s="72">
        <v>0.45841262602233501</v>
      </c>
      <c r="N210" s="72">
        <v>0.107970874624519</v>
      </c>
      <c r="O210" s="72">
        <v>0.28279700522956697</v>
      </c>
      <c r="P210" s="72">
        <v>4.8233912095580006E-2</v>
      </c>
      <c r="Q210" s="72">
        <v>0.44531209048648701</v>
      </c>
      <c r="R210" s="74">
        <v>-6.6557167598307601</v>
      </c>
    </row>
    <row r="211" spans="1:18">
      <c r="A211" s="63" t="s">
        <v>140</v>
      </c>
      <c r="B211" s="19">
        <v>3.778</v>
      </c>
      <c r="C211" s="58" t="s">
        <v>47</v>
      </c>
      <c r="D211" s="64">
        <v>2.74852010590608</v>
      </c>
      <c r="E211" s="100"/>
      <c r="F211" s="59">
        <v>0.87699543740852004</v>
      </c>
      <c r="G211" s="59">
        <v>0.17505888808953798</v>
      </c>
      <c r="H211" s="59">
        <v>0.43834264496388603</v>
      </c>
      <c r="I211" s="59">
        <v>3.8553825721062703E-2</v>
      </c>
      <c r="J211" s="59">
        <v>1.1700802559688099</v>
      </c>
      <c r="K211" s="59">
        <v>4.9489053754267306E-2</v>
      </c>
      <c r="L211" s="65">
        <v>1.60116796401506</v>
      </c>
      <c r="M211" s="59">
        <v>0.37797793534028301</v>
      </c>
      <c r="N211" s="59">
        <v>0.26227672931549001</v>
      </c>
      <c r="O211" s="59">
        <v>0.91132698736157791</v>
      </c>
      <c r="P211" s="59">
        <v>9.7258243440978797E-5</v>
      </c>
      <c r="Q211" s="59">
        <v>4.9489053754267306E-2</v>
      </c>
      <c r="R211" s="66">
        <v>-1.14735214189102</v>
      </c>
    </row>
    <row r="212" spans="1:18">
      <c r="A212" s="63" t="s">
        <v>141</v>
      </c>
      <c r="B212" s="19">
        <v>7.641</v>
      </c>
      <c r="C212" s="58" t="s">
        <v>52</v>
      </c>
      <c r="D212" s="64">
        <v>4.0730157657071597</v>
      </c>
      <c r="E212" s="100"/>
      <c r="F212" s="59">
        <v>0.59280676304027502</v>
      </c>
      <c r="G212" s="59">
        <v>9.3797165664864707E-2</v>
      </c>
      <c r="H212" s="59">
        <v>0.39926859293176398</v>
      </c>
      <c r="I212" s="59">
        <v>1.15434178695844</v>
      </c>
      <c r="J212" s="59">
        <v>1.7268518910130002</v>
      </c>
      <c r="K212" s="59">
        <v>0.10594956609881601</v>
      </c>
      <c r="L212" s="65">
        <v>2.1284772975839199</v>
      </c>
      <c r="M212" s="59">
        <v>0.73036362682540001</v>
      </c>
      <c r="N212" s="59">
        <v>0.16812483370850101</v>
      </c>
      <c r="O212" s="59">
        <v>1.03179978409555</v>
      </c>
      <c r="P212" s="59">
        <v>9.2239486855644703E-2</v>
      </c>
      <c r="Q212" s="59">
        <v>0.10594956609881601</v>
      </c>
      <c r="R212" s="66">
        <v>-1.9445384681232398</v>
      </c>
    </row>
    <row r="213" spans="1:18">
      <c r="A213" s="67" t="s">
        <v>142</v>
      </c>
      <c r="B213" s="19">
        <v>4.4290000000000003</v>
      </c>
      <c r="C213" s="58" t="s">
        <v>52</v>
      </c>
      <c r="D213" s="64">
        <v>3.7461590842608197</v>
      </c>
      <c r="E213" s="100"/>
      <c r="F213" s="59">
        <v>0.80656413613694999</v>
      </c>
      <c r="G213" s="59">
        <v>7.3153989256824301E-2</v>
      </c>
      <c r="H213" s="59">
        <v>0.62637035073457903</v>
      </c>
      <c r="I213" s="59">
        <v>8.3491824550642801E-2</v>
      </c>
      <c r="J213" s="59">
        <v>1.8126943554889201</v>
      </c>
      <c r="K213" s="59">
        <v>0.34388442809290598</v>
      </c>
      <c r="L213" s="65">
        <v>2.5035550214677902</v>
      </c>
      <c r="M213" s="59">
        <v>0.690892600609749</v>
      </c>
      <c r="N213" s="59">
        <v>0.13369420077885999</v>
      </c>
      <c r="O213" s="59">
        <v>1.0206138099314699</v>
      </c>
      <c r="P213" s="59">
        <v>0.31446998205480498</v>
      </c>
      <c r="Q213" s="59">
        <v>0.34388442809290598</v>
      </c>
      <c r="R213" s="68">
        <v>-1.2426040627930399</v>
      </c>
    </row>
    <row r="214" spans="1:18">
      <c r="A214" s="69" t="s">
        <v>6</v>
      </c>
      <c r="B214" s="70">
        <v>10.268000000000001</v>
      </c>
      <c r="C214" s="71" t="s">
        <v>109</v>
      </c>
      <c r="D214" s="77">
        <v>5.7321864176284398</v>
      </c>
      <c r="E214" s="99"/>
      <c r="F214" s="72">
        <v>1.0850561830732799</v>
      </c>
      <c r="G214" s="72">
        <v>0.14713659575239002</v>
      </c>
      <c r="H214" s="72">
        <v>1.00793442208353</v>
      </c>
      <c r="I214" s="72">
        <v>5.7288138975214301E-2</v>
      </c>
      <c r="J214" s="72">
        <v>3.26555677828628</v>
      </c>
      <c r="K214" s="72">
        <v>0.16921429945774699</v>
      </c>
      <c r="L214" s="73">
        <v>2.6670802328542398</v>
      </c>
      <c r="M214" s="72">
        <v>1.1423981970028698</v>
      </c>
      <c r="N214" s="72">
        <v>0.12356544029916</v>
      </c>
      <c r="O214" s="72">
        <v>1.2299341143254101</v>
      </c>
      <c r="P214" s="72">
        <v>1.96818176904957E-3</v>
      </c>
      <c r="Q214" s="72">
        <v>0.16921429945774699</v>
      </c>
      <c r="R214" s="74">
        <v>-3.0651061847742</v>
      </c>
    </row>
    <row r="215" spans="1:18">
      <c r="A215" s="63" t="s">
        <v>143</v>
      </c>
      <c r="B215" s="19">
        <v>5.4450000000000003</v>
      </c>
      <c r="C215" s="58" t="s">
        <v>109</v>
      </c>
      <c r="D215" s="64">
        <v>8.2602630285209511</v>
      </c>
      <c r="E215" s="100"/>
      <c r="F215" s="59">
        <v>2.5916807036809599</v>
      </c>
      <c r="G215" s="59">
        <v>0.47441630483177599</v>
      </c>
      <c r="H215" s="59">
        <v>0.530087985360158</v>
      </c>
      <c r="I215" s="59">
        <v>0.92805813483928901</v>
      </c>
      <c r="J215" s="59">
        <v>3.4675753857818701</v>
      </c>
      <c r="K215" s="59">
        <v>0.26844451402689301</v>
      </c>
      <c r="L215" s="65">
        <v>4.8507660281998399</v>
      </c>
      <c r="M215" s="59">
        <v>2.3862325551517203</v>
      </c>
      <c r="N215" s="59">
        <v>3.4126188107546196E-2</v>
      </c>
      <c r="O215" s="59">
        <v>0.29409933520273501</v>
      </c>
      <c r="P215" s="59">
        <v>1.86786343571095</v>
      </c>
      <c r="Q215" s="59">
        <v>0.26844451402689301</v>
      </c>
      <c r="R215" s="66">
        <v>-3.4094970003211102</v>
      </c>
    </row>
    <row r="216" spans="1:18">
      <c r="A216" s="63" t="s">
        <v>144</v>
      </c>
      <c r="B216" s="19">
        <v>1.343</v>
      </c>
      <c r="C216" s="58" t="s">
        <v>109</v>
      </c>
      <c r="D216" s="64">
        <v>7.8809274045323603</v>
      </c>
      <c r="E216" s="100"/>
      <c r="F216" s="59">
        <v>1.02735739446208</v>
      </c>
      <c r="G216" s="59">
        <v>0</v>
      </c>
      <c r="H216" s="59">
        <v>2.0112876539680697</v>
      </c>
      <c r="I216" s="59">
        <v>1.34722172305372</v>
      </c>
      <c r="J216" s="59">
        <v>3.3043327651701802</v>
      </c>
      <c r="K216" s="59">
        <v>0.190727867878314</v>
      </c>
      <c r="L216" s="65">
        <v>8.9571780895889201</v>
      </c>
      <c r="M216" s="59">
        <v>1.00363286945396</v>
      </c>
      <c r="N216" s="59">
        <v>0.39275569167115904</v>
      </c>
      <c r="O216" s="59">
        <v>3.2659256974820301</v>
      </c>
      <c r="P216" s="59">
        <v>4.1041359631034604</v>
      </c>
      <c r="Q216" s="59">
        <v>0.190727867878314</v>
      </c>
      <c r="R216" s="66">
        <v>1.0762506850565701</v>
      </c>
    </row>
    <row r="217" spans="1:18">
      <c r="A217" s="67" t="s">
        <v>145</v>
      </c>
      <c r="B217" s="19">
        <v>5.2830000000000004</v>
      </c>
      <c r="C217" s="58" t="s">
        <v>109</v>
      </c>
      <c r="D217" s="64">
        <v>6.1595304680774694</v>
      </c>
      <c r="E217" s="100"/>
      <c r="F217" s="59">
        <v>1.1600152431762598</v>
      </c>
      <c r="G217" s="59">
        <v>9.9583193380406207E-2</v>
      </c>
      <c r="H217" s="59">
        <v>0.106238840386847</v>
      </c>
      <c r="I217" s="59">
        <v>0.37162838781318802</v>
      </c>
      <c r="J217" s="59">
        <v>4.3121304665768703</v>
      </c>
      <c r="K217" s="59">
        <v>0.109934336743901</v>
      </c>
      <c r="L217" s="65">
        <v>12.464886692654499</v>
      </c>
      <c r="M217" s="59">
        <v>1.0765694679862901</v>
      </c>
      <c r="N217" s="59">
        <v>3.8202873686900198E-3</v>
      </c>
      <c r="O217" s="59">
        <v>8.7627128875413192</v>
      </c>
      <c r="P217" s="59">
        <v>2.5118497130142901</v>
      </c>
      <c r="Q217" s="59">
        <v>0.109934336743901</v>
      </c>
      <c r="R217" s="68">
        <v>6.3053562245770198</v>
      </c>
    </row>
    <row r="218" spans="1:18">
      <c r="A218" s="69" t="s">
        <v>146</v>
      </c>
      <c r="B218" s="70">
        <v>61.713999999999999</v>
      </c>
      <c r="C218" s="71" t="s">
        <v>109</v>
      </c>
      <c r="D218" s="77">
        <v>5.0138337448919801</v>
      </c>
      <c r="E218" s="99"/>
      <c r="F218" s="72">
        <v>1.10028751854281</v>
      </c>
      <c r="G218" s="72">
        <v>0.26660251655190198</v>
      </c>
      <c r="H218" s="72">
        <v>0.651874437741914</v>
      </c>
      <c r="I218" s="72">
        <v>0.23915854108441401</v>
      </c>
      <c r="J218" s="72">
        <v>2.51407606288286</v>
      </c>
      <c r="K218" s="72">
        <v>0.24183466808808199</v>
      </c>
      <c r="L218" s="73">
        <v>3.0032027556627399</v>
      </c>
      <c r="M218" s="72">
        <v>1.45860751465911</v>
      </c>
      <c r="N218" s="72">
        <v>0.24617267353536301</v>
      </c>
      <c r="O218" s="72">
        <v>0.89900316292223603</v>
      </c>
      <c r="P218" s="72">
        <v>0.15758473645795498</v>
      </c>
      <c r="Q218" s="72">
        <v>0.24183466808808199</v>
      </c>
      <c r="R218" s="74">
        <v>-2.0106309892292398</v>
      </c>
    </row>
    <row r="219" spans="1:18">
      <c r="A219" s="63" t="s">
        <v>11</v>
      </c>
      <c r="B219" s="19">
        <v>82.343000000000004</v>
      </c>
      <c r="C219" s="58" t="s">
        <v>109</v>
      </c>
      <c r="D219" s="64">
        <v>5.0819735113252102</v>
      </c>
      <c r="E219" s="100"/>
      <c r="F219" s="59">
        <v>1.2495608631847199</v>
      </c>
      <c r="G219" s="59">
        <v>0.20541686901023301</v>
      </c>
      <c r="H219" s="59">
        <v>0.60812872403388496</v>
      </c>
      <c r="I219" s="59">
        <v>0.13116469707033801</v>
      </c>
      <c r="J219" s="59">
        <v>2.6967167472550999</v>
      </c>
      <c r="K219" s="59">
        <v>0.19098561077094001</v>
      </c>
      <c r="L219" s="65">
        <v>1.92467518917866</v>
      </c>
      <c r="M219" s="59">
        <v>0.91964725168958794</v>
      </c>
      <c r="N219" s="59">
        <v>8.9758629684611291E-2</v>
      </c>
      <c r="O219" s="59">
        <v>0.64893039941983</v>
      </c>
      <c r="P219" s="59">
        <v>7.5353297613690404E-2</v>
      </c>
      <c r="Q219" s="59">
        <v>0.19098561077094001</v>
      </c>
      <c r="R219" s="66">
        <v>-3.15729832214656</v>
      </c>
    </row>
    <row r="220" spans="1:18">
      <c r="A220" s="63" t="s">
        <v>147</v>
      </c>
      <c r="B220" s="19">
        <v>11.112</v>
      </c>
      <c r="C220" s="58" t="s">
        <v>109</v>
      </c>
      <c r="D220" s="64">
        <v>5.3891553844196194</v>
      </c>
      <c r="E220" s="100"/>
      <c r="F220" s="59">
        <v>1.27359583110111</v>
      </c>
      <c r="G220" s="59">
        <v>0.388541249411964</v>
      </c>
      <c r="H220" s="59">
        <v>0.356173686460248</v>
      </c>
      <c r="I220" s="59">
        <v>0.34762994316107304</v>
      </c>
      <c r="J220" s="59">
        <v>2.9155681451309303</v>
      </c>
      <c r="K220" s="59">
        <v>0.10764652915430101</v>
      </c>
      <c r="L220" s="65">
        <v>1.61966115549471</v>
      </c>
      <c r="M220" s="59">
        <v>1.0526041004720301</v>
      </c>
      <c r="N220" s="59">
        <v>9.2101684589810107E-2</v>
      </c>
      <c r="O220" s="59">
        <v>0.14338839531581701</v>
      </c>
      <c r="P220" s="59">
        <v>0.22392044596275598</v>
      </c>
      <c r="Q220" s="59">
        <v>0.10764652915430101</v>
      </c>
      <c r="R220" s="66">
        <v>-3.76949422892491</v>
      </c>
    </row>
    <row r="221" spans="1:18">
      <c r="A221" s="67" t="s">
        <v>148</v>
      </c>
      <c r="B221" s="19">
        <v>10.032</v>
      </c>
      <c r="C221" s="58" t="s">
        <v>109</v>
      </c>
      <c r="D221" s="64">
        <v>2.9898164752595497</v>
      </c>
      <c r="E221" s="100"/>
      <c r="F221" s="59">
        <v>0.71979289935993807</v>
      </c>
      <c r="G221" s="59">
        <v>3.4831514567919795E-2</v>
      </c>
      <c r="H221" s="59">
        <v>0.41085989606385998</v>
      </c>
      <c r="I221" s="59">
        <v>2.4243506817417899E-2</v>
      </c>
      <c r="J221" s="59">
        <v>1.6585467384802099</v>
      </c>
      <c r="K221" s="59">
        <v>0.14154191997020002</v>
      </c>
      <c r="L221" s="65">
        <v>2.2315762982995504</v>
      </c>
      <c r="M221" s="59">
        <v>1.4017504285153399</v>
      </c>
      <c r="N221" s="59">
        <v>9.7665325213199497E-2</v>
      </c>
      <c r="O221" s="59">
        <v>0.58424553389034994</v>
      </c>
      <c r="P221" s="59">
        <v>6.37309071045485E-3</v>
      </c>
      <c r="Q221" s="59">
        <v>0.14154191997020002</v>
      </c>
      <c r="R221" s="68">
        <v>-0.75824017696000301</v>
      </c>
    </row>
    <row r="222" spans="1:18">
      <c r="A222" s="69" t="s">
        <v>149</v>
      </c>
      <c r="B222" s="70">
        <v>4.3550000000000004</v>
      </c>
      <c r="C222" s="71" t="s">
        <v>109</v>
      </c>
      <c r="D222" s="77">
        <v>6.2927529555375807</v>
      </c>
      <c r="E222" s="99"/>
      <c r="F222" s="72">
        <v>1.4071977858215001</v>
      </c>
      <c r="G222" s="72">
        <v>0.3557049731136</v>
      </c>
      <c r="H222" s="72">
        <v>0.63061903471300795</v>
      </c>
      <c r="I222" s="72">
        <v>7.3037099541198199E-3</v>
      </c>
      <c r="J222" s="72">
        <v>3.7210469926149501</v>
      </c>
      <c r="K222" s="72">
        <v>0.170880459320402</v>
      </c>
      <c r="L222" s="73">
        <v>3.4756056382668699</v>
      </c>
      <c r="M222" s="72">
        <v>0.60085269753024106</v>
      </c>
      <c r="N222" s="72">
        <v>0.81934650132127196</v>
      </c>
      <c r="O222" s="72">
        <v>0.24852294774327199</v>
      </c>
      <c r="P222" s="72">
        <v>1.6360030323516901</v>
      </c>
      <c r="Q222" s="72">
        <v>0.170880459320402</v>
      </c>
      <c r="R222" s="74">
        <v>-2.81714731727071</v>
      </c>
    </row>
    <row r="223" spans="1:18">
      <c r="A223" s="63" t="s">
        <v>150</v>
      </c>
      <c r="B223" s="19">
        <v>59.305</v>
      </c>
      <c r="C223" s="58" t="s">
        <v>109</v>
      </c>
      <c r="D223" s="64">
        <v>4.9910705421598607</v>
      </c>
      <c r="E223" s="100"/>
      <c r="F223" s="59">
        <v>1.1529596965242299</v>
      </c>
      <c r="G223" s="59">
        <v>0.36600461206257301</v>
      </c>
      <c r="H223" s="59">
        <v>0.50157921622306501</v>
      </c>
      <c r="I223" s="59">
        <v>0.21014366400527601</v>
      </c>
      <c r="J223" s="59">
        <v>2.6558566360068299</v>
      </c>
      <c r="K223" s="59">
        <v>0.10452671733787799</v>
      </c>
      <c r="L223" s="65">
        <v>1.1441542682105801</v>
      </c>
      <c r="M223" s="59">
        <v>0.63445335101477496</v>
      </c>
      <c r="N223" s="59">
        <v>7.3217854250402004E-2</v>
      </c>
      <c r="O223" s="59">
        <v>0.27315133885433601</v>
      </c>
      <c r="P223" s="59">
        <v>5.8805006753186902E-2</v>
      </c>
      <c r="Q223" s="59">
        <v>0.10452671733787799</v>
      </c>
      <c r="R223" s="66">
        <v>-3.8469162739492799</v>
      </c>
    </row>
    <row r="224" spans="1:18">
      <c r="A224" s="63" t="s">
        <v>151</v>
      </c>
      <c r="B224" s="19">
        <v>2.2690000000000001</v>
      </c>
      <c r="C224" s="58" t="s">
        <v>52</v>
      </c>
      <c r="D224" s="64">
        <v>5.6424503449981707</v>
      </c>
      <c r="E224" s="100"/>
      <c r="F224" s="59">
        <v>1.15730902715711</v>
      </c>
      <c r="G224" s="59">
        <v>5.1741925302669897E-2</v>
      </c>
      <c r="H224" s="59">
        <v>2.4804302861260497</v>
      </c>
      <c r="I224" s="59">
        <v>0.44966479758788003</v>
      </c>
      <c r="J224" s="59">
        <v>1.4289348876193</v>
      </c>
      <c r="K224" s="59">
        <v>7.4369421205156008E-2</v>
      </c>
      <c r="L224" s="65">
        <v>7.07213264478077</v>
      </c>
      <c r="M224" s="59">
        <v>1.022230721171</v>
      </c>
      <c r="N224" s="59">
        <v>0.653819912256562</v>
      </c>
      <c r="O224" s="59">
        <v>3.4384723431547899</v>
      </c>
      <c r="P224" s="59">
        <v>1.8832402469932499</v>
      </c>
      <c r="Q224" s="59">
        <v>7.4369421205156008E-2</v>
      </c>
      <c r="R224" s="66">
        <v>1.4296822997826</v>
      </c>
    </row>
    <row r="225" spans="1:18">
      <c r="A225" s="67" t="s">
        <v>152</v>
      </c>
      <c r="B225" s="19">
        <v>3.3559999999999999</v>
      </c>
      <c r="C225" s="58" t="s">
        <v>52</v>
      </c>
      <c r="D225" s="64">
        <v>4.6686935006421404</v>
      </c>
      <c r="E225" s="100"/>
      <c r="F225" s="59">
        <v>1.1261706222358401</v>
      </c>
      <c r="G225" s="59">
        <v>8.9610802249524696E-2</v>
      </c>
      <c r="H225" s="59">
        <v>1.0237471106028699</v>
      </c>
      <c r="I225" s="59">
        <v>0.57468428024959495</v>
      </c>
      <c r="J225" s="59">
        <v>1.65451076070113</v>
      </c>
      <c r="K225" s="59">
        <v>0.199969924603182</v>
      </c>
      <c r="L225" s="65">
        <v>4.3615096949916694</v>
      </c>
      <c r="M225" s="59">
        <v>1.38893261413387</v>
      </c>
      <c r="N225" s="59">
        <v>0.79886396964170403</v>
      </c>
      <c r="O225" s="59">
        <v>1.70599347225516</v>
      </c>
      <c r="P225" s="59">
        <v>0.26774971435775502</v>
      </c>
      <c r="Q225" s="59">
        <v>0.199969924603182</v>
      </c>
      <c r="R225" s="68">
        <v>-0.30718380565047299</v>
      </c>
    </row>
    <row r="226" spans="1:18">
      <c r="A226" s="69" t="s">
        <v>153</v>
      </c>
      <c r="B226" s="70">
        <v>2.04</v>
      </c>
      <c r="C226" s="71" t="s">
        <v>47</v>
      </c>
      <c r="D226" s="77">
        <v>5.6617932685345904</v>
      </c>
      <c r="E226" s="99"/>
      <c r="F226" s="72">
        <v>0.92021403708919103</v>
      </c>
      <c r="G226" s="72">
        <v>0.2844253168816</v>
      </c>
      <c r="H226" s="72">
        <v>0.344616055240062</v>
      </c>
      <c r="I226" s="72">
        <v>8.8652417963961297E-2</v>
      </c>
      <c r="J226" s="72">
        <v>3.9436557593132604</v>
      </c>
      <c r="K226" s="72">
        <v>8.0229682046516204E-2</v>
      </c>
      <c r="L226" s="73">
        <v>1.4339503634478101</v>
      </c>
      <c r="M226" s="72">
        <v>0.47372944134180101</v>
      </c>
      <c r="N226" s="72">
        <v>0.22195380055151198</v>
      </c>
      <c r="O226" s="72">
        <v>0.652994122829475</v>
      </c>
      <c r="P226" s="72">
        <v>5.0433166785100502E-3</v>
      </c>
      <c r="Q226" s="72">
        <v>8.0229682046516204E-2</v>
      </c>
      <c r="R226" s="74">
        <v>-4.2278429050867796</v>
      </c>
    </row>
    <row r="227" spans="1:18">
      <c r="A227" s="63" t="s">
        <v>154</v>
      </c>
      <c r="B227" s="19">
        <v>3.6669999999999998</v>
      </c>
      <c r="C227" s="58" t="s">
        <v>47</v>
      </c>
      <c r="D227" s="64">
        <v>1.3888789799456098</v>
      </c>
      <c r="E227" s="100"/>
      <c r="F227" s="59">
        <v>0.320879567557529</v>
      </c>
      <c r="G227" s="59">
        <v>7.4809553340244611E-2</v>
      </c>
      <c r="H227" s="59">
        <v>0.105903955392293</v>
      </c>
      <c r="I227" s="59">
        <v>7.3147879725218704E-2</v>
      </c>
      <c r="J227" s="59">
        <v>0.78852236679118592</v>
      </c>
      <c r="K227" s="59">
        <v>2.5615657139133399E-2</v>
      </c>
      <c r="L227" s="65">
        <v>0.66401954619855807</v>
      </c>
      <c r="M227" s="59">
        <v>0.482580886559414</v>
      </c>
      <c r="N227" s="59">
        <v>6.9494063169615206E-2</v>
      </c>
      <c r="O227" s="59">
        <v>7.6709523514436301E-2</v>
      </c>
      <c r="P227" s="59">
        <v>9.6194158159590114E-3</v>
      </c>
      <c r="Q227" s="59">
        <v>2.5615657139133399E-2</v>
      </c>
      <c r="R227" s="66">
        <v>-0.72485943374704798</v>
      </c>
    </row>
    <row r="228" spans="1:18">
      <c r="A228" s="63" t="s">
        <v>155</v>
      </c>
      <c r="B228" s="19">
        <v>16.46</v>
      </c>
      <c r="C228" s="58" t="s">
        <v>109</v>
      </c>
      <c r="D228" s="64">
        <v>6.1946156645885804</v>
      </c>
      <c r="E228" s="100"/>
      <c r="F228" s="59">
        <v>1.8466812201752101</v>
      </c>
      <c r="G228" s="59">
        <v>0.57075273057612896</v>
      </c>
      <c r="H228" s="59">
        <v>0.46783591082478698</v>
      </c>
      <c r="I228" s="59">
        <v>0.16606567929480301</v>
      </c>
      <c r="J228" s="59">
        <v>2.98942226651923</v>
      </c>
      <c r="K228" s="59">
        <v>0.15385785719841102</v>
      </c>
      <c r="L228" s="65">
        <v>1.0285277405158799</v>
      </c>
      <c r="M228" s="59">
        <v>0.29593126221652299</v>
      </c>
      <c r="N228" s="59">
        <v>5.7795814331903901E-2</v>
      </c>
      <c r="O228" s="59">
        <v>7.7767508187144008E-2</v>
      </c>
      <c r="P228" s="59">
        <v>0.44317529858190197</v>
      </c>
      <c r="Q228" s="59">
        <v>0.15385785719841102</v>
      </c>
      <c r="R228" s="66">
        <v>-5.1660879240726896</v>
      </c>
    </row>
    <row r="229" spans="1:18">
      <c r="A229" s="67" t="s">
        <v>156</v>
      </c>
      <c r="B229" s="19">
        <v>4.72</v>
      </c>
      <c r="C229" s="58" t="s">
        <v>109</v>
      </c>
      <c r="D229" s="64">
        <v>5.5596217261855099</v>
      </c>
      <c r="E229" s="100"/>
      <c r="F229" s="59">
        <v>1.02179823245732</v>
      </c>
      <c r="G229" s="59">
        <v>6.3290713388381103E-2</v>
      </c>
      <c r="H229" s="59">
        <v>0.83061125011596804</v>
      </c>
      <c r="I229" s="59">
        <v>2.1412032681259503</v>
      </c>
      <c r="J229" s="59">
        <v>1.4237976945975499</v>
      </c>
      <c r="K229" s="59">
        <v>7.8920567500332203E-2</v>
      </c>
      <c r="L229" s="65">
        <v>5.4808751773566105</v>
      </c>
      <c r="M229" s="59">
        <v>0.34647738527826699</v>
      </c>
      <c r="N229" s="59">
        <v>2.4207963704292401E-2</v>
      </c>
      <c r="O229" s="59">
        <v>3.25257722996915</v>
      </c>
      <c r="P229" s="59">
        <v>1.77869203090456</v>
      </c>
      <c r="Q229" s="59">
        <v>7.8920567500332203E-2</v>
      </c>
      <c r="R229" s="68">
        <v>-7.8746548828904098E-2</v>
      </c>
    </row>
    <row r="230" spans="1:18">
      <c r="A230" s="69" t="s">
        <v>157</v>
      </c>
      <c r="B230" s="70">
        <v>38.131999999999998</v>
      </c>
      <c r="C230" s="71" t="s">
        <v>52</v>
      </c>
      <c r="D230" s="77">
        <v>4.3499264325475497</v>
      </c>
      <c r="E230" s="99"/>
      <c r="F230" s="72">
        <v>1.0760392874331901</v>
      </c>
      <c r="G230" s="72">
        <v>3.1443221091309398E-2</v>
      </c>
      <c r="H230" s="72">
        <v>0.770500738961995</v>
      </c>
      <c r="I230" s="72">
        <v>0.127767308464734</v>
      </c>
      <c r="J230" s="72">
        <v>2.2578390530131203</v>
      </c>
      <c r="K230" s="72">
        <v>8.6336823583198594E-2</v>
      </c>
      <c r="L230" s="73">
        <v>2.0908844275485299</v>
      </c>
      <c r="M230" s="72">
        <v>1.0578452615805098</v>
      </c>
      <c r="N230" s="72">
        <v>0.122517487049683</v>
      </c>
      <c r="O230" s="72">
        <v>0.71909017871199798</v>
      </c>
      <c r="P230" s="72">
        <v>0.10509467662314201</v>
      </c>
      <c r="Q230" s="72">
        <v>8.6336823583198594E-2</v>
      </c>
      <c r="R230" s="74">
        <v>-2.2590420049990199</v>
      </c>
    </row>
    <row r="231" spans="1:18">
      <c r="A231" s="63" t="s">
        <v>158</v>
      </c>
      <c r="B231" s="19">
        <v>10.641</v>
      </c>
      <c r="C231" s="58" t="s">
        <v>109</v>
      </c>
      <c r="D231" s="64">
        <v>4.4651101982733001</v>
      </c>
      <c r="E231" s="100"/>
      <c r="F231" s="59">
        <v>0.99743937656687298</v>
      </c>
      <c r="G231" s="59">
        <v>9.0823407344058596E-2</v>
      </c>
      <c r="H231" s="59">
        <v>0.161777421322718</v>
      </c>
      <c r="I231" s="59">
        <v>1.0851521887303599</v>
      </c>
      <c r="J231" s="59">
        <v>2.0745783498361701</v>
      </c>
      <c r="K231" s="59">
        <v>5.5339454473109798E-2</v>
      </c>
      <c r="L231" s="65">
        <v>1.2531289787233499</v>
      </c>
      <c r="M231" s="59">
        <v>0.30796898228437697</v>
      </c>
      <c r="N231" s="59">
        <v>0.23561459484503799</v>
      </c>
      <c r="O231" s="59">
        <v>0.58055050053944601</v>
      </c>
      <c r="P231" s="59">
        <v>7.3655446581374504E-2</v>
      </c>
      <c r="Q231" s="59">
        <v>5.5339454473109798E-2</v>
      </c>
      <c r="R231" s="66">
        <v>-3.21198121954995</v>
      </c>
    </row>
    <row r="232" spans="1:18">
      <c r="A232" s="63" t="s">
        <v>159</v>
      </c>
      <c r="B232" s="19">
        <v>21.45</v>
      </c>
      <c r="C232" s="58" t="s">
        <v>52</v>
      </c>
      <c r="D232" s="64">
        <v>2.7095975190054302</v>
      </c>
      <c r="E232" s="100"/>
      <c r="F232" s="59">
        <v>0.66386693657908202</v>
      </c>
      <c r="G232" s="59">
        <v>8.9396074665338499E-2</v>
      </c>
      <c r="H232" s="59">
        <v>0.40705451242589602</v>
      </c>
      <c r="I232" s="59">
        <v>0.12491905791740901</v>
      </c>
      <c r="J232" s="59">
        <v>1.32131843123264</v>
      </c>
      <c r="K232" s="59">
        <v>0.103042506185064</v>
      </c>
      <c r="L232" s="65">
        <v>1.9506215973007799</v>
      </c>
      <c r="M232" s="59">
        <v>0.57757601805718395</v>
      </c>
      <c r="N232" s="59">
        <v>0.15898060180948501</v>
      </c>
      <c r="O232" s="59">
        <v>1.0235942478228399</v>
      </c>
      <c r="P232" s="59">
        <v>8.7428223426209803E-2</v>
      </c>
      <c r="Q232" s="59">
        <v>0.103042506185064</v>
      </c>
      <c r="R232" s="66">
        <v>-0.75897592170464601</v>
      </c>
    </row>
    <row r="233" spans="1:18">
      <c r="A233" s="67" t="s">
        <v>160</v>
      </c>
      <c r="B233" s="19">
        <v>141.941</v>
      </c>
      <c r="C233" s="58" t="s">
        <v>52</v>
      </c>
      <c r="D233" s="64">
        <v>4.4085473976466405</v>
      </c>
      <c r="E233" s="100"/>
      <c r="F233" s="59">
        <v>0.89430369501521101</v>
      </c>
      <c r="G233" s="59">
        <v>0.10040547312355499</v>
      </c>
      <c r="H233" s="59">
        <v>0.530846998099191</v>
      </c>
      <c r="I233" s="59">
        <v>0.13275021399699199</v>
      </c>
      <c r="J233" s="59">
        <v>2.7159906284111099</v>
      </c>
      <c r="K233" s="59">
        <v>3.4250389000585399E-2</v>
      </c>
      <c r="L233" s="65">
        <v>5.7476535834535101</v>
      </c>
      <c r="M233" s="59">
        <v>0.89208830866698097</v>
      </c>
      <c r="N233" s="59">
        <v>0.34615038676770504</v>
      </c>
      <c r="O233" s="59">
        <v>4.2886491832882703</v>
      </c>
      <c r="P233" s="59">
        <v>0.18651531572996699</v>
      </c>
      <c r="Q233" s="59">
        <v>3.4250389000585399E-2</v>
      </c>
      <c r="R233" s="68">
        <v>1.33910618580687</v>
      </c>
    </row>
    <row r="234" spans="1:18">
      <c r="A234" s="69" t="s">
        <v>161</v>
      </c>
      <c r="B234" s="70">
        <v>9.8320000000000007</v>
      </c>
      <c r="C234" s="71">
        <v>0</v>
      </c>
      <c r="D234" s="77">
        <v>2.3886694479180401</v>
      </c>
      <c r="E234" s="99"/>
      <c r="F234" s="72">
        <v>0.66521682865657494</v>
      </c>
      <c r="G234" s="72">
        <v>5.6909953593246299E-2</v>
      </c>
      <c r="H234" s="72">
        <v>0.32164899084675397</v>
      </c>
      <c r="I234" s="72">
        <v>7.0692351723338112E-2</v>
      </c>
      <c r="J234" s="72">
        <v>1.2742013230981299</v>
      </c>
      <c r="K234" s="72">
        <v>0</v>
      </c>
      <c r="L234" s="73">
        <v>1.1627404824616001</v>
      </c>
      <c r="M234" s="72">
        <v>0.782671530967746</v>
      </c>
      <c r="N234" s="72">
        <v>6.7970350845787605E-2</v>
      </c>
      <c r="O234" s="72">
        <v>0.31209860064806699</v>
      </c>
      <c r="P234" s="72">
        <v>0</v>
      </c>
      <c r="Q234" s="72">
        <v>0</v>
      </c>
      <c r="R234" s="74">
        <v>-1.22592896545644</v>
      </c>
    </row>
    <row r="235" spans="1:18">
      <c r="A235" s="63" t="s">
        <v>162</v>
      </c>
      <c r="B235" s="19">
        <v>5.3940000000000001</v>
      </c>
      <c r="C235" s="58" t="s">
        <v>109</v>
      </c>
      <c r="D235" s="64">
        <v>4.0577836130902405</v>
      </c>
      <c r="E235" s="100"/>
      <c r="F235" s="59">
        <v>0.72564568969219101</v>
      </c>
      <c r="G235" s="59">
        <v>0.18156022857965701</v>
      </c>
      <c r="H235" s="59">
        <v>0.6453692770504319</v>
      </c>
      <c r="I235" s="59">
        <v>5.1877410277580499E-2</v>
      </c>
      <c r="J235" s="59">
        <v>2.3032943741045102</v>
      </c>
      <c r="K235" s="59">
        <v>0.150036633385879</v>
      </c>
      <c r="L235" s="65">
        <v>2.6763464623985103</v>
      </c>
      <c r="M235" s="59">
        <v>0.82091760420830895</v>
      </c>
      <c r="N235" s="59">
        <v>7.8972824627871696E-2</v>
      </c>
      <c r="O235" s="59">
        <v>1.62451202790649</v>
      </c>
      <c r="P235" s="59">
        <v>1.9073722699593102E-3</v>
      </c>
      <c r="Q235" s="59">
        <v>0.150036633385879</v>
      </c>
      <c r="R235" s="66">
        <v>-1.38143715069173</v>
      </c>
    </row>
    <row r="236" spans="1:18">
      <c r="A236" s="63" t="s">
        <v>163</v>
      </c>
      <c r="B236" s="19">
        <v>2.0099999999999998</v>
      </c>
      <c r="C236" s="58" t="s">
        <v>109</v>
      </c>
      <c r="D236" s="64">
        <v>5.3026792055259699</v>
      </c>
      <c r="E236" s="100"/>
      <c r="F236" s="59">
        <v>0.998160274638214</v>
      </c>
      <c r="G236" s="59">
        <v>0.15347863461184999</v>
      </c>
      <c r="H236" s="59">
        <v>0.50054798706437797</v>
      </c>
      <c r="I236" s="59">
        <v>7.1592275210185088E-2</v>
      </c>
      <c r="J236" s="59">
        <v>3.4190145832065402</v>
      </c>
      <c r="K236" s="59">
        <v>0.15988545079480598</v>
      </c>
      <c r="L236" s="65">
        <v>2.6066111294684302</v>
      </c>
      <c r="M236" s="59">
        <v>0.38192118656209001</v>
      </c>
      <c r="N236" s="59">
        <v>0.235758730576238</v>
      </c>
      <c r="O236" s="59">
        <v>1.8267447173635301</v>
      </c>
      <c r="P236" s="59">
        <v>2.3010441717600401E-3</v>
      </c>
      <c r="Q236" s="59">
        <v>0.15988545079480598</v>
      </c>
      <c r="R236" s="66">
        <v>-2.6960680760575499</v>
      </c>
    </row>
    <row r="237" spans="1:18">
      <c r="A237" s="67" t="s">
        <v>164</v>
      </c>
      <c r="B237" s="19">
        <v>44.051000000000002</v>
      </c>
      <c r="C237" s="58" t="s">
        <v>109</v>
      </c>
      <c r="D237" s="64">
        <v>5.4209825700278698</v>
      </c>
      <c r="E237" s="100"/>
      <c r="F237" s="59">
        <v>1.44650006251019</v>
      </c>
      <c r="G237" s="59">
        <v>0.27288515308856104</v>
      </c>
      <c r="H237" s="59">
        <v>0.49126398541222899</v>
      </c>
      <c r="I237" s="59">
        <v>0.41423690226920401</v>
      </c>
      <c r="J237" s="59">
        <v>2.7282133984602401</v>
      </c>
      <c r="K237" s="59">
        <v>6.7883068287446099E-2</v>
      </c>
      <c r="L237" s="65">
        <v>1.6144491145278301</v>
      </c>
      <c r="M237" s="59">
        <v>1.1249186247455101</v>
      </c>
      <c r="N237" s="59">
        <v>0.117404010764836</v>
      </c>
      <c r="O237" s="59">
        <v>0.24648863253191999</v>
      </c>
      <c r="P237" s="59">
        <v>5.7754778198113102E-2</v>
      </c>
      <c r="Q237" s="59">
        <v>6.7883068287446099E-2</v>
      </c>
      <c r="R237" s="68">
        <v>-3.8065334555000399</v>
      </c>
    </row>
    <row r="238" spans="1:18">
      <c r="A238" s="69" t="s">
        <v>165</v>
      </c>
      <c r="B238" s="70">
        <v>9.1590000000000007</v>
      </c>
      <c r="C238" s="71" t="s">
        <v>109</v>
      </c>
      <c r="D238" s="77">
        <v>5.8834291795237794</v>
      </c>
      <c r="E238" s="99"/>
      <c r="F238" s="72">
        <v>1.0048106509125101</v>
      </c>
      <c r="G238" s="72">
        <v>0.239892519815118</v>
      </c>
      <c r="H238" s="72">
        <v>1.5271545285672801</v>
      </c>
      <c r="I238" s="72">
        <v>0.271184866341595</v>
      </c>
      <c r="J238" s="72">
        <v>2.7307213691472998</v>
      </c>
      <c r="K238" s="72">
        <v>0.109665244739983</v>
      </c>
      <c r="L238" s="73">
        <v>9.7461147693187993</v>
      </c>
      <c r="M238" s="72">
        <v>0.74056294151936897</v>
      </c>
      <c r="N238" s="72">
        <v>3.9613865591309902E-2</v>
      </c>
      <c r="O238" s="72">
        <v>6.4591021288716002</v>
      </c>
      <c r="P238" s="72">
        <v>2.39717058859654</v>
      </c>
      <c r="Q238" s="72">
        <v>0.109665244739983</v>
      </c>
      <c r="R238" s="74">
        <v>3.8626855897950301</v>
      </c>
    </row>
    <row r="239" spans="1:18">
      <c r="A239" s="63" t="s">
        <v>166</v>
      </c>
      <c r="B239" s="19">
        <v>7.5129999999999999</v>
      </c>
      <c r="C239" s="58" t="s">
        <v>109</v>
      </c>
      <c r="D239" s="64">
        <v>5.0157292025578997</v>
      </c>
      <c r="E239" s="100"/>
      <c r="F239" s="59">
        <v>0.81355997430406801</v>
      </c>
      <c r="G239" s="59">
        <v>0.262824601576374</v>
      </c>
      <c r="H239" s="59">
        <v>0.54036062940660701</v>
      </c>
      <c r="I239" s="59">
        <v>9.5333173773659005E-2</v>
      </c>
      <c r="J239" s="59">
        <v>3.19952594655564</v>
      </c>
      <c r="K239" s="59">
        <v>0.10412487694155599</v>
      </c>
      <c r="L239" s="65">
        <v>1.23794156337693</v>
      </c>
      <c r="M239" s="59">
        <v>0.231828604193553</v>
      </c>
      <c r="N239" s="59">
        <v>0.152783425150192</v>
      </c>
      <c r="O239" s="59">
        <v>0.74294450397088596</v>
      </c>
      <c r="P239" s="59">
        <v>6.26015312074568E-3</v>
      </c>
      <c r="Q239" s="59">
        <v>0.10412487694155599</v>
      </c>
      <c r="R239" s="66">
        <v>-3.7777876391809699</v>
      </c>
    </row>
    <row r="240" spans="1:18">
      <c r="A240" s="63" t="s">
        <v>167</v>
      </c>
      <c r="B240" s="19">
        <v>46.289000000000001</v>
      </c>
      <c r="C240" s="58" t="s">
        <v>47</v>
      </c>
      <c r="D240" s="64">
        <v>2.90160253074413</v>
      </c>
      <c r="E240" s="100"/>
      <c r="F240" s="59">
        <v>0.73957124812904396</v>
      </c>
      <c r="G240" s="59">
        <v>1.23192617780049E-2</v>
      </c>
      <c r="H240" s="59">
        <v>0.173112759849297</v>
      </c>
      <c r="I240" s="59">
        <v>0.15235206933982401</v>
      </c>
      <c r="J240" s="59">
        <v>1.7747392718361099</v>
      </c>
      <c r="K240" s="59">
        <v>4.9507919811846005E-2</v>
      </c>
      <c r="L240" s="65">
        <v>1.8218197586595499</v>
      </c>
      <c r="M240" s="59">
        <v>1.1005421782497999</v>
      </c>
      <c r="N240" s="59">
        <v>0.12525746709278099</v>
      </c>
      <c r="O240" s="59">
        <v>0.41259610398862401</v>
      </c>
      <c r="P240" s="59">
        <v>0.13391608951649597</v>
      </c>
      <c r="Q240" s="59">
        <v>4.9507919811846005E-2</v>
      </c>
      <c r="R240" s="66">
        <v>-1.0797827720845801</v>
      </c>
    </row>
    <row r="241" spans="1:18">
      <c r="A241" s="67" t="s">
        <v>168</v>
      </c>
      <c r="B241" s="19">
        <v>61.128999999999998</v>
      </c>
      <c r="C241" s="58" t="s">
        <v>109</v>
      </c>
      <c r="D241" s="64">
        <v>4.8920577808365397</v>
      </c>
      <c r="E241" s="100"/>
      <c r="F241" s="59">
        <v>0.87138291485483799</v>
      </c>
      <c r="G241" s="59">
        <v>0.26937521830932298</v>
      </c>
      <c r="H241" s="59">
        <v>0.60651487452661801</v>
      </c>
      <c r="I241" s="59">
        <v>0.131993562549161</v>
      </c>
      <c r="J241" s="59">
        <v>2.8669733366671499</v>
      </c>
      <c r="K241" s="59">
        <v>0.145817873929455</v>
      </c>
      <c r="L241" s="65">
        <v>1.3398167415261502</v>
      </c>
      <c r="M241" s="59">
        <v>0.48988604810896602</v>
      </c>
      <c r="N241" s="59">
        <v>9.7012710492815207E-2</v>
      </c>
      <c r="O241" s="59">
        <v>0.10773151390949501</v>
      </c>
      <c r="P241" s="59">
        <v>0.49936859508542103</v>
      </c>
      <c r="Q241" s="59">
        <v>0.145817873929455</v>
      </c>
      <c r="R241" s="68">
        <v>-3.55224103931039</v>
      </c>
    </row>
    <row r="242" spans="1:18">
      <c r="A242" s="69" t="s">
        <v>96</v>
      </c>
      <c r="B242" s="70">
        <v>2.0729999999999791</v>
      </c>
      <c r="C242" s="71"/>
      <c r="D242" s="77"/>
      <c r="E242" s="99"/>
      <c r="F242" s="72"/>
      <c r="G242" s="72"/>
      <c r="H242" s="72"/>
      <c r="I242" s="72"/>
      <c r="J242" s="72"/>
      <c r="K242" s="72"/>
      <c r="L242" s="73"/>
      <c r="M242" s="72"/>
      <c r="N242" s="72"/>
      <c r="O242" s="72"/>
      <c r="P242" s="72"/>
      <c r="Q242" s="72"/>
      <c r="R242" s="74"/>
    </row>
    <row r="243" spans="1:18">
      <c r="A243" s="18"/>
      <c r="B243" s="19"/>
      <c r="C243" s="58"/>
      <c r="D243" s="58"/>
      <c r="E243" s="108"/>
      <c r="F243" s="58"/>
      <c r="G243" s="58"/>
      <c r="H243" s="58"/>
      <c r="I243" s="58"/>
      <c r="J243" s="58"/>
      <c r="K243" s="58"/>
      <c r="L243" s="58"/>
      <c r="M243" s="59"/>
      <c r="N243" s="59"/>
      <c r="O243" s="59"/>
      <c r="P243" s="59"/>
      <c r="Q243" s="59"/>
      <c r="R243" s="79"/>
    </row>
    <row r="244" spans="1:18" ht="26.25">
      <c r="A244" s="61" t="s">
        <v>169</v>
      </c>
      <c r="B244" s="52">
        <v>569.50199999999995</v>
      </c>
      <c r="C244" s="53">
        <v>0</v>
      </c>
      <c r="D244" s="54">
        <v>2.5773441652758802</v>
      </c>
      <c r="E244" s="106"/>
      <c r="F244" s="55">
        <v>0.64529805907524806</v>
      </c>
      <c r="G244" s="55">
        <v>0.62663868117863608</v>
      </c>
      <c r="H244" s="55">
        <v>0.39050073305266603</v>
      </c>
      <c r="I244" s="55">
        <v>0.111657693174238</v>
      </c>
      <c r="J244" s="55">
        <v>0.72120138696713398</v>
      </c>
      <c r="K244" s="55">
        <v>8.20476118279585E-2</v>
      </c>
      <c r="L244" s="56">
        <v>5.46869995095809</v>
      </c>
      <c r="M244" s="55">
        <v>0.81878241103875404</v>
      </c>
      <c r="N244" s="55">
        <v>0.81834451547074794</v>
      </c>
      <c r="O244" s="55">
        <v>3.44617186801828</v>
      </c>
      <c r="P244" s="55">
        <v>0.30335354460234598</v>
      </c>
      <c r="Q244" s="55">
        <v>8.20476118279585E-2</v>
      </c>
      <c r="R244" s="62">
        <v>2.8913557856822099</v>
      </c>
    </row>
    <row r="245" spans="1:18">
      <c r="A245" s="63" t="s">
        <v>170</v>
      </c>
      <c r="B245" s="19">
        <v>39.49</v>
      </c>
      <c r="C245" s="58" t="s">
        <v>52</v>
      </c>
      <c r="D245" s="64">
        <v>2.59626059208794</v>
      </c>
      <c r="E245" s="100"/>
      <c r="F245" s="59">
        <v>0.82286660546610801</v>
      </c>
      <c r="G245" s="59">
        <v>0.58978603526422901</v>
      </c>
      <c r="H245" s="59">
        <v>0.23015295667590102</v>
      </c>
      <c r="I245" s="59">
        <v>5.7555750266216302E-2</v>
      </c>
      <c r="J245" s="59">
        <v>0.76993132849644697</v>
      </c>
      <c r="K245" s="59">
        <v>0.12596791591904399</v>
      </c>
      <c r="L245" s="65">
        <v>7.4965021618142602</v>
      </c>
      <c r="M245" s="59">
        <v>3.1525112214478099</v>
      </c>
      <c r="N245" s="59">
        <v>1.7335670585460401</v>
      </c>
      <c r="O245" s="59">
        <v>0.78540539992198999</v>
      </c>
      <c r="P245" s="59">
        <v>1.69905056597938</v>
      </c>
      <c r="Q245" s="59">
        <v>0.12596791591904399</v>
      </c>
      <c r="R245" s="66">
        <v>4.9002415697263206</v>
      </c>
    </row>
    <row r="246" spans="1:18">
      <c r="A246" s="63" t="s">
        <v>171</v>
      </c>
      <c r="B246" s="19">
        <v>9.5239999999999991</v>
      </c>
      <c r="C246" s="58" t="s">
        <v>47</v>
      </c>
      <c r="D246" s="64">
        <v>2.57394425612513</v>
      </c>
      <c r="E246" s="100"/>
      <c r="F246" s="59">
        <v>0.45574169047637597</v>
      </c>
      <c r="G246" s="59">
        <v>1.5139914518690301</v>
      </c>
      <c r="H246" s="59">
        <v>0.16806154794854</v>
      </c>
      <c r="I246" s="59">
        <v>4.6949441406791397E-3</v>
      </c>
      <c r="J246" s="59">
        <v>0.36705388072148398</v>
      </c>
      <c r="K246" s="59">
        <v>6.4400740969030298E-2</v>
      </c>
      <c r="L246" s="65">
        <v>18.8354843458314</v>
      </c>
      <c r="M246" s="59">
        <v>0.60643027754956202</v>
      </c>
      <c r="N246" s="59">
        <v>2.4321672078945498</v>
      </c>
      <c r="O246" s="59">
        <v>15.673534961123</v>
      </c>
      <c r="P246" s="59">
        <v>5.8951158295273698E-2</v>
      </c>
      <c r="Q246" s="59">
        <v>6.4400740969030298E-2</v>
      </c>
      <c r="R246" s="66">
        <v>16.261540089706202</v>
      </c>
    </row>
    <row r="247" spans="1:18">
      <c r="A247" s="67" t="s">
        <v>172</v>
      </c>
      <c r="B247" s="19">
        <v>190.12</v>
      </c>
      <c r="C247" s="58" t="s">
        <v>52</v>
      </c>
      <c r="D247" s="64">
        <v>2.9056159773174701</v>
      </c>
      <c r="E247" s="100"/>
      <c r="F247" s="59">
        <v>0.72400352695315096</v>
      </c>
      <c r="G247" s="59">
        <v>0.92889847640419698</v>
      </c>
      <c r="H247" s="59">
        <v>0.56706583644241504</v>
      </c>
      <c r="I247" s="59">
        <v>0.15872653997539002</v>
      </c>
      <c r="J247" s="59">
        <v>0.42776139138154201</v>
      </c>
      <c r="K247" s="59">
        <v>9.9160206160779002E-2</v>
      </c>
      <c r="L247" s="65">
        <v>8.9820372508155497</v>
      </c>
      <c r="M247" s="59">
        <v>1.0447199785502701</v>
      </c>
      <c r="N247" s="59">
        <v>1.03949606900519</v>
      </c>
      <c r="O247" s="59">
        <v>6.6373281144810097</v>
      </c>
      <c r="P247" s="59">
        <v>0.161332882618301</v>
      </c>
      <c r="Q247" s="59">
        <v>9.9160206160779002E-2</v>
      </c>
      <c r="R247" s="68">
        <v>6.0764212734980703</v>
      </c>
    </row>
    <row r="248" spans="1:18">
      <c r="A248" s="69" t="s">
        <v>173</v>
      </c>
      <c r="B248" s="70">
        <v>16.635999999999999</v>
      </c>
      <c r="C248" s="71" t="s">
        <v>52</v>
      </c>
      <c r="D248" s="77">
        <v>3.2383004167848699</v>
      </c>
      <c r="E248" s="99"/>
      <c r="F248" s="72">
        <v>0.69457405477869705</v>
      </c>
      <c r="G248" s="72">
        <v>0.25791215535941597</v>
      </c>
      <c r="H248" s="72">
        <v>0.89169077630901095</v>
      </c>
      <c r="I248" s="72">
        <v>0.27354519364593699</v>
      </c>
      <c r="J248" s="72">
        <v>1.0213786311417301</v>
      </c>
      <c r="K248" s="72">
        <v>9.9199605550078104E-2</v>
      </c>
      <c r="L248" s="73">
        <v>3.8336873335950301</v>
      </c>
      <c r="M248" s="72">
        <v>0.34879821633604202</v>
      </c>
      <c r="N248" s="72">
        <v>0.47300076406299502</v>
      </c>
      <c r="O248" s="72">
        <v>2.1766853267300998</v>
      </c>
      <c r="P248" s="72">
        <v>0.73600342091580895</v>
      </c>
      <c r="Q248" s="72">
        <v>9.9199605550078104E-2</v>
      </c>
      <c r="R248" s="74">
        <v>0.59538691681015499</v>
      </c>
    </row>
    <row r="249" spans="1:18">
      <c r="A249" s="63" t="s">
        <v>174</v>
      </c>
      <c r="B249" s="19">
        <v>44.359000000000002</v>
      </c>
      <c r="C249" s="58" t="s">
        <v>47</v>
      </c>
      <c r="D249" s="64">
        <v>1.8693024453858</v>
      </c>
      <c r="E249" s="100"/>
      <c r="F249" s="59">
        <v>0.388302599499186</v>
      </c>
      <c r="G249" s="59">
        <v>0.74931552402119095</v>
      </c>
      <c r="H249" s="59">
        <v>0.13679559352853599</v>
      </c>
      <c r="I249" s="59">
        <v>2.91361476526092E-2</v>
      </c>
      <c r="J249" s="59">
        <v>0.45256279056884302</v>
      </c>
      <c r="K249" s="59">
        <v>0.11318979011543299</v>
      </c>
      <c r="L249" s="65">
        <v>3.98015519537506</v>
      </c>
      <c r="M249" s="59">
        <v>0.316395859748619</v>
      </c>
      <c r="N249" s="59">
        <v>1.22418247614441</v>
      </c>
      <c r="O249" s="59">
        <v>2.28644760806197</v>
      </c>
      <c r="P249" s="59">
        <v>3.99394613046304E-2</v>
      </c>
      <c r="Q249" s="59">
        <v>0.11318979011543299</v>
      </c>
      <c r="R249" s="66">
        <v>2.11085274998926</v>
      </c>
    </row>
    <row r="250" spans="1:18">
      <c r="A250" s="63" t="s">
        <v>175</v>
      </c>
      <c r="B250" s="19">
        <v>4.4589999999999996</v>
      </c>
      <c r="C250" s="58" t="s">
        <v>52</v>
      </c>
      <c r="D250" s="64">
        <v>2.6855460824438202</v>
      </c>
      <c r="E250" s="100"/>
      <c r="F250" s="59">
        <v>0.51819487419103405</v>
      </c>
      <c r="G250" s="59">
        <v>0.31738436683698096</v>
      </c>
      <c r="H250" s="59">
        <v>0.75236920032380605</v>
      </c>
      <c r="I250" s="59">
        <v>5.5212995483773494E-2</v>
      </c>
      <c r="J250" s="59">
        <v>0.91529671099258103</v>
      </c>
      <c r="K250" s="59">
        <v>0.12708793461564599</v>
      </c>
      <c r="L250" s="65">
        <v>1.89912781481207</v>
      </c>
      <c r="M250" s="59">
        <v>0.49140799093513998</v>
      </c>
      <c r="N250" s="59">
        <v>0.57959381358499396</v>
      </c>
      <c r="O250" s="59">
        <v>0.59946810985783094</v>
      </c>
      <c r="P250" s="59">
        <v>0.10156996581846199</v>
      </c>
      <c r="Q250" s="59">
        <v>0.12708793461564599</v>
      </c>
      <c r="R250" s="66">
        <v>-0.78641826763174805</v>
      </c>
    </row>
    <row r="251" spans="1:18">
      <c r="A251" s="67" t="s">
        <v>176</v>
      </c>
      <c r="B251" s="19">
        <v>11.204000000000001</v>
      </c>
      <c r="C251" s="58" t="s">
        <v>52</v>
      </c>
      <c r="D251" s="64">
        <v>1.8523390559758699</v>
      </c>
      <c r="E251" s="100"/>
      <c r="F251" s="59">
        <v>0.63590131346871703</v>
      </c>
      <c r="G251" s="59">
        <v>0.132663597245988</v>
      </c>
      <c r="H251" s="59">
        <v>0.114136064543019</v>
      </c>
      <c r="I251" s="59">
        <v>0.182208066007995</v>
      </c>
      <c r="J251" s="59">
        <v>0.76285402792930601</v>
      </c>
      <c r="K251" s="59">
        <v>2.4575986780847502E-2</v>
      </c>
      <c r="L251" s="65">
        <v>0.740741170331217</v>
      </c>
      <c r="M251" s="59">
        <v>0.29147057514594599</v>
      </c>
      <c r="N251" s="59">
        <v>8.42695329227931E-2</v>
      </c>
      <c r="O251" s="59">
        <v>0.21080862649071699</v>
      </c>
      <c r="P251" s="59">
        <v>0.12961644899091398</v>
      </c>
      <c r="Q251" s="59">
        <v>2.4575986780847502E-2</v>
      </c>
      <c r="R251" s="68">
        <v>-1.11159788564466</v>
      </c>
    </row>
    <row r="252" spans="1:18">
      <c r="A252" s="69" t="s">
        <v>177</v>
      </c>
      <c r="B252" s="70">
        <v>9.8140000000000001</v>
      </c>
      <c r="C252" s="71" t="s">
        <v>47</v>
      </c>
      <c r="D252" s="77">
        <v>1.47327151773773</v>
      </c>
      <c r="E252" s="99"/>
      <c r="F252" s="72">
        <v>0.429439576048261</v>
      </c>
      <c r="G252" s="72">
        <v>0.124640296475638</v>
      </c>
      <c r="H252" s="72">
        <v>0.10561424026628601</v>
      </c>
      <c r="I252" s="72">
        <v>6.0839344336686897E-2</v>
      </c>
      <c r="J252" s="72">
        <v>0.71631203079807593</v>
      </c>
      <c r="K252" s="72">
        <v>3.6426029812781799E-2</v>
      </c>
      <c r="L252" s="73">
        <v>0.50161561730237403</v>
      </c>
      <c r="M252" s="72">
        <v>0.215229898625211</v>
      </c>
      <c r="N252" s="72">
        <v>0.11792347039739699</v>
      </c>
      <c r="O252" s="72">
        <v>0.11726520488068</v>
      </c>
      <c r="P252" s="72">
        <v>1.47710135863052E-2</v>
      </c>
      <c r="Q252" s="72">
        <v>3.6426029812781799E-2</v>
      </c>
      <c r="R252" s="74">
        <v>-0.97165590043535499</v>
      </c>
    </row>
    <row r="253" spans="1:18">
      <c r="A253" s="63" t="s">
        <v>178</v>
      </c>
      <c r="B253" s="19">
        <v>13.342000000000001</v>
      </c>
      <c r="C253" s="58" t="s">
        <v>47</v>
      </c>
      <c r="D253" s="64">
        <v>1.88540623517874</v>
      </c>
      <c r="E253" s="100"/>
      <c r="F253" s="59">
        <v>0.430477897423727</v>
      </c>
      <c r="G253" s="59">
        <v>0.35670060881175497</v>
      </c>
      <c r="H253" s="59">
        <v>0.25706771883755802</v>
      </c>
      <c r="I253" s="59">
        <v>0.10428048145515</v>
      </c>
      <c r="J253" s="59">
        <v>0.66302432729880501</v>
      </c>
      <c r="K253" s="59">
        <v>7.3855201351746905E-2</v>
      </c>
      <c r="L253" s="65">
        <v>2.3307542235197802</v>
      </c>
      <c r="M253" s="59">
        <v>0.41136498173595903</v>
      </c>
      <c r="N253" s="59">
        <v>0.35627403915295902</v>
      </c>
      <c r="O253" s="59">
        <v>1.3111563519762301</v>
      </c>
      <c r="P253" s="59">
        <v>0.178103649302878</v>
      </c>
      <c r="Q253" s="59">
        <v>7.3855201351746905E-2</v>
      </c>
      <c r="R253" s="66">
        <v>0.44534798834103401</v>
      </c>
    </row>
    <row r="254" spans="1:18">
      <c r="A254" s="63" t="s">
        <v>179</v>
      </c>
      <c r="B254" s="19">
        <v>6.1070000000000002</v>
      </c>
      <c r="C254" s="58" t="s">
        <v>47</v>
      </c>
      <c r="D254" s="64">
        <v>2.0322965066383101</v>
      </c>
      <c r="E254" s="100"/>
      <c r="F254" s="59">
        <v>0.57391646582306499</v>
      </c>
      <c r="G254" s="59">
        <v>0.19897078339075799</v>
      </c>
      <c r="H254" s="59">
        <v>0.41246063769414598</v>
      </c>
      <c r="I254" s="59">
        <v>0.15925216999060601</v>
      </c>
      <c r="J254" s="59">
        <v>0.64065159372588298</v>
      </c>
      <c r="K254" s="59">
        <v>4.7044856013853595E-2</v>
      </c>
      <c r="L254" s="65">
        <v>0.67246991475377793</v>
      </c>
      <c r="M254" s="59">
        <v>0.35368310435807804</v>
      </c>
      <c r="N254" s="59">
        <v>0.11330793591317299</v>
      </c>
      <c r="O254" s="59">
        <v>4.4988938235082203E-2</v>
      </c>
      <c r="P254" s="59">
        <v>0.113445080233591</v>
      </c>
      <c r="Q254" s="59">
        <v>4.7044856013853595E-2</v>
      </c>
      <c r="R254" s="66">
        <v>-1.35982659188453</v>
      </c>
    </row>
    <row r="255" spans="1:18">
      <c r="A255" s="67" t="s">
        <v>180</v>
      </c>
      <c r="B255" s="19">
        <v>13.353999999999999</v>
      </c>
      <c r="C255" s="58" t="s">
        <v>47</v>
      </c>
      <c r="D255" s="64">
        <v>1.7736324575834899</v>
      </c>
      <c r="E255" s="100"/>
      <c r="F255" s="59">
        <v>0.42755580197938298</v>
      </c>
      <c r="G255" s="59">
        <v>0.21825883102850699</v>
      </c>
      <c r="H255" s="59">
        <v>0.56415178885925399</v>
      </c>
      <c r="I255" s="59">
        <v>1.53752439859256E-2</v>
      </c>
      <c r="J255" s="59">
        <v>0.490652070363015</v>
      </c>
      <c r="K255" s="59">
        <v>5.76387213674028E-2</v>
      </c>
      <c r="L255" s="65">
        <v>1.1246270322877698</v>
      </c>
      <c r="M255" s="59">
        <v>0.426112290530055</v>
      </c>
      <c r="N255" s="59">
        <v>0.19611443158346001</v>
      </c>
      <c r="O255" s="59">
        <v>0.39979093091365303</v>
      </c>
      <c r="P255" s="59">
        <v>4.4970657893199401E-2</v>
      </c>
      <c r="Q255" s="59">
        <v>5.76387213674028E-2</v>
      </c>
      <c r="R255" s="68">
        <v>-0.64900542529571703</v>
      </c>
    </row>
    <row r="256" spans="1:18">
      <c r="A256" s="69" t="s">
        <v>181</v>
      </c>
      <c r="B256" s="70">
        <v>9.7200000000000006</v>
      </c>
      <c r="C256" s="71" t="s">
        <v>50</v>
      </c>
      <c r="D256" s="77">
        <v>0.67599422949147503</v>
      </c>
      <c r="E256" s="99"/>
      <c r="F256" s="72">
        <v>0.34523164946607998</v>
      </c>
      <c r="G256" s="72">
        <v>4.4029437879947203E-2</v>
      </c>
      <c r="H256" s="72">
        <v>0.10295594706189899</v>
      </c>
      <c r="I256" s="72">
        <v>4.5289705854167701E-2</v>
      </c>
      <c r="J256" s="72">
        <v>0.10498394571288</v>
      </c>
      <c r="K256" s="72">
        <v>3.3503543516500797E-2</v>
      </c>
      <c r="L256" s="73">
        <v>0.30839241361611697</v>
      </c>
      <c r="M256" s="72">
        <v>0.21679294807118399</v>
      </c>
      <c r="N256" s="72">
        <v>3.4413225605521701E-2</v>
      </c>
      <c r="O256" s="72">
        <v>8.8627346390799597E-3</v>
      </c>
      <c r="P256" s="72">
        <v>1.48199617838302E-2</v>
      </c>
      <c r="Q256" s="72">
        <v>3.3503543516500797E-2</v>
      </c>
      <c r="R256" s="74">
        <v>-0.36760181587535801</v>
      </c>
    </row>
    <row r="257" spans="1:18">
      <c r="A257" s="63" t="s">
        <v>182</v>
      </c>
      <c r="B257" s="19">
        <v>7.1740000000000004</v>
      </c>
      <c r="C257" s="58" t="s">
        <v>47</v>
      </c>
      <c r="D257" s="64">
        <v>1.9107713827361599</v>
      </c>
      <c r="E257" s="100"/>
      <c r="F257" s="59">
        <v>0.40747216079158999</v>
      </c>
      <c r="G257" s="59">
        <v>0.307114084037377</v>
      </c>
      <c r="H257" s="59">
        <v>0.57065381925939795</v>
      </c>
      <c r="I257" s="59">
        <v>3.7461230181828301E-2</v>
      </c>
      <c r="J257" s="59">
        <v>0.51757887024744897</v>
      </c>
      <c r="K257" s="59">
        <v>7.0491218218513493E-2</v>
      </c>
      <c r="L257" s="65">
        <v>1.8392919571750199</v>
      </c>
      <c r="M257" s="59">
        <v>0.41041081100842897</v>
      </c>
      <c r="N257" s="59">
        <v>0.28695608770790604</v>
      </c>
      <c r="O257" s="59">
        <v>0.84231253839873299</v>
      </c>
      <c r="P257" s="59">
        <v>0.229121301841437</v>
      </c>
      <c r="Q257" s="59">
        <v>7.0491218218513493E-2</v>
      </c>
      <c r="R257" s="66">
        <v>-7.1479425561137108E-2</v>
      </c>
    </row>
    <row r="258" spans="1:18">
      <c r="A258" s="63" t="s">
        <v>183</v>
      </c>
      <c r="B258" s="19">
        <v>2.6960000000000002</v>
      </c>
      <c r="C258" s="58" t="s">
        <v>52</v>
      </c>
      <c r="D258" s="64">
        <v>1.9265639725449299</v>
      </c>
      <c r="E258" s="100"/>
      <c r="F258" s="59">
        <v>0.52641028193583494</v>
      </c>
      <c r="G258" s="59">
        <v>0.10202333150531401</v>
      </c>
      <c r="H258" s="59">
        <v>0.225251354568448</v>
      </c>
      <c r="I258" s="59">
        <v>0.16760908184953199</v>
      </c>
      <c r="J258" s="59">
        <v>0.86514337051136903</v>
      </c>
      <c r="K258" s="59">
        <v>4.0126552174429501E-2</v>
      </c>
      <c r="L258" s="65">
        <v>0.38376484253915999</v>
      </c>
      <c r="M258" s="59">
        <v>0.18715619670780001</v>
      </c>
      <c r="N258" s="59">
        <v>0</v>
      </c>
      <c r="O258" s="59">
        <v>0.104856075429431</v>
      </c>
      <c r="P258" s="59">
        <v>5.1626018227499598E-2</v>
      </c>
      <c r="Q258" s="59">
        <v>4.0126552174429501E-2</v>
      </c>
      <c r="R258" s="66">
        <v>-1.54279913000577</v>
      </c>
    </row>
    <row r="259" spans="1:18">
      <c r="A259" s="67" t="s">
        <v>184</v>
      </c>
      <c r="B259" s="19">
        <v>107.48699999999999</v>
      </c>
      <c r="C259" s="58" t="s">
        <v>52</v>
      </c>
      <c r="D259" s="64">
        <v>2.99637644712065</v>
      </c>
      <c r="E259" s="100"/>
      <c r="F259" s="59">
        <v>0.82992100362481092</v>
      </c>
      <c r="G259" s="59">
        <v>0.32330200889171401</v>
      </c>
      <c r="H259" s="59">
        <v>0.33347413029415496</v>
      </c>
      <c r="I259" s="59">
        <v>8.47251172192241E-2</v>
      </c>
      <c r="J259" s="59">
        <v>1.36829044439406</v>
      </c>
      <c r="K259" s="59">
        <v>5.6663742696689702E-2</v>
      </c>
      <c r="L259" s="65">
        <v>1.4695285851450701</v>
      </c>
      <c r="M259" s="59">
        <v>0.49923921760588397</v>
      </c>
      <c r="N259" s="59">
        <v>0.27081958539239204</v>
      </c>
      <c r="O259" s="59">
        <v>0.49578817509230205</v>
      </c>
      <c r="P259" s="59">
        <v>0.14701786435780201</v>
      </c>
      <c r="Q259" s="59">
        <v>5.6663742696689702E-2</v>
      </c>
      <c r="R259" s="68">
        <v>-1.5268478619755799</v>
      </c>
    </row>
    <row r="260" spans="1:18">
      <c r="A260" s="69" t="s">
        <v>185</v>
      </c>
      <c r="B260" s="70">
        <v>5.5949999999999998</v>
      </c>
      <c r="C260" s="71" t="s">
        <v>47</v>
      </c>
      <c r="D260" s="77">
        <v>1.55840204269422</v>
      </c>
      <c r="E260" s="99"/>
      <c r="F260" s="72">
        <v>0.39472736893064703</v>
      </c>
      <c r="G260" s="72">
        <v>0.28974980321266497</v>
      </c>
      <c r="H260" s="72">
        <v>0.43126479274102797</v>
      </c>
      <c r="I260" s="72">
        <v>4.2392969022307096E-2</v>
      </c>
      <c r="J260" s="72">
        <v>0.36031214034807302</v>
      </c>
      <c r="K260" s="72">
        <v>3.9954968439504697E-2</v>
      </c>
      <c r="L260" s="73">
        <v>2.82072406225587</v>
      </c>
      <c r="M260" s="72">
        <v>0.44694555967976901</v>
      </c>
      <c r="N260" s="72">
        <v>0.58477171527121508</v>
      </c>
      <c r="O260" s="72">
        <v>1.2404737299101301</v>
      </c>
      <c r="P260" s="72">
        <v>0.50857808895524603</v>
      </c>
      <c r="Q260" s="72">
        <v>3.9954968439504697E-2</v>
      </c>
      <c r="R260" s="74">
        <v>1.26232201956164</v>
      </c>
    </row>
    <row r="261" spans="1:18">
      <c r="A261" s="63" t="s">
        <v>186</v>
      </c>
      <c r="B261" s="19">
        <v>3.343</v>
      </c>
      <c r="C261" s="58" t="s">
        <v>52</v>
      </c>
      <c r="D261" s="64">
        <v>2.8728554726427999</v>
      </c>
      <c r="E261" s="100"/>
      <c r="F261" s="59">
        <v>0.42374218058972501</v>
      </c>
      <c r="G261" s="59">
        <v>0.499976170324131</v>
      </c>
      <c r="H261" s="59">
        <v>0.22010645056165398</v>
      </c>
      <c r="I261" s="59">
        <v>0.67328681774020904</v>
      </c>
      <c r="J261" s="59">
        <v>1.0210069415815699</v>
      </c>
      <c r="K261" s="59">
        <v>3.4736911845509096E-2</v>
      </c>
      <c r="L261" s="65">
        <v>3.1471984801073201</v>
      </c>
      <c r="M261" s="59">
        <v>0.20893252905780099</v>
      </c>
      <c r="N261" s="59">
        <v>0.49640859699818995</v>
      </c>
      <c r="O261" s="59">
        <v>1.78840224217427</v>
      </c>
      <c r="P261" s="59">
        <v>0.61871820003154399</v>
      </c>
      <c r="Q261" s="59">
        <v>3.4736911845509096E-2</v>
      </c>
      <c r="R261" s="66">
        <v>0.27434300746451695</v>
      </c>
    </row>
    <row r="262" spans="1:18">
      <c r="A262" s="63" t="s">
        <v>187</v>
      </c>
      <c r="B262" s="19">
        <v>6.1269999999999998</v>
      </c>
      <c r="C262" s="58" t="s">
        <v>47</v>
      </c>
      <c r="D262" s="64">
        <v>3.19248854477219</v>
      </c>
      <c r="E262" s="100"/>
      <c r="F262" s="59">
        <v>0.70381862727566702</v>
      </c>
      <c r="G262" s="59">
        <v>1.1061947340946299</v>
      </c>
      <c r="H262" s="59">
        <v>0.870088425909192</v>
      </c>
      <c r="I262" s="59">
        <v>2.3016141468967799E-2</v>
      </c>
      <c r="J262" s="59">
        <v>0.38083850013957699</v>
      </c>
      <c r="K262" s="59">
        <v>0.10853211588415801</v>
      </c>
      <c r="L262" s="65">
        <v>11.2399820873819</v>
      </c>
      <c r="M262" s="59">
        <v>2.1059327477963303</v>
      </c>
      <c r="N262" s="59">
        <v>2.3736458929873501</v>
      </c>
      <c r="O262" s="59">
        <v>6.5951988395576002</v>
      </c>
      <c r="P262" s="59">
        <v>5.6672491156425205E-2</v>
      </c>
      <c r="Q262" s="59">
        <v>0.10853211588415801</v>
      </c>
      <c r="R262" s="66">
        <v>8.0474935426096703</v>
      </c>
    </row>
    <row r="263" spans="1:18">
      <c r="A263" s="67" t="s">
        <v>188</v>
      </c>
      <c r="B263" s="19">
        <v>28.507999999999999</v>
      </c>
      <c r="C263" s="58" t="s">
        <v>47</v>
      </c>
      <c r="D263" s="64">
        <v>1.5369916009149398</v>
      </c>
      <c r="E263" s="100"/>
      <c r="F263" s="59">
        <v>0.49951924891403798</v>
      </c>
      <c r="G263" s="59">
        <v>0.48798766425562701</v>
      </c>
      <c r="H263" s="59">
        <v>0.18935051446485801</v>
      </c>
      <c r="I263" s="59">
        <v>1.59876393988145E-2</v>
      </c>
      <c r="J263" s="59">
        <v>0.25969592386942703</v>
      </c>
      <c r="K263" s="59">
        <v>8.4450610012170593E-2</v>
      </c>
      <c r="L263" s="65">
        <v>3.8602671466530603</v>
      </c>
      <c r="M263" s="59">
        <v>0.36098048500096097</v>
      </c>
      <c r="N263" s="59">
        <v>0.49645829033476602</v>
      </c>
      <c r="O263" s="59">
        <v>2.6816467799191899</v>
      </c>
      <c r="P263" s="59">
        <v>0.23673098138597601</v>
      </c>
      <c r="Q263" s="59">
        <v>8.4450610012170593E-2</v>
      </c>
      <c r="R263" s="68">
        <v>2.32327554573813</v>
      </c>
    </row>
    <row r="264" spans="1:18">
      <c r="A264" s="69" t="s">
        <v>189</v>
      </c>
      <c r="B264" s="70">
        <v>1.3280000000000001</v>
      </c>
      <c r="C264" s="71" t="s">
        <v>109</v>
      </c>
      <c r="D264" s="77">
        <v>3.0910502573821002</v>
      </c>
      <c r="E264" s="99"/>
      <c r="F264" s="72">
        <v>0.49565261378286402</v>
      </c>
      <c r="G264" s="72">
        <v>0.16913026062540001</v>
      </c>
      <c r="H264" s="72">
        <v>0.352562753907811</v>
      </c>
      <c r="I264" s="72">
        <v>0.165939979079995</v>
      </c>
      <c r="J264" s="72">
        <v>1.9060400196025902</v>
      </c>
      <c r="K264" s="72">
        <v>1.72463038343966E-3</v>
      </c>
      <c r="L264" s="73">
        <v>1.5656485969604301</v>
      </c>
      <c r="M264" s="72">
        <v>6.5900510586718794E-2</v>
      </c>
      <c r="N264" s="72">
        <v>6.2422418525678505E-3</v>
      </c>
      <c r="O264" s="72">
        <v>0.14170371282948199</v>
      </c>
      <c r="P264" s="72">
        <v>1.35007750130822</v>
      </c>
      <c r="Q264" s="72">
        <v>1.72463038343966E-3</v>
      </c>
      <c r="R264" s="74">
        <v>-1.52540166042167</v>
      </c>
    </row>
    <row r="265" spans="1:18">
      <c r="A265" s="63" t="s">
        <v>190</v>
      </c>
      <c r="B265" s="19">
        <v>3.339</v>
      </c>
      <c r="C265" s="58" t="s">
        <v>52</v>
      </c>
      <c r="D265" s="64">
        <v>5.1306968544696199</v>
      </c>
      <c r="E265" s="100"/>
      <c r="F265" s="59">
        <v>0.47572696636324002</v>
      </c>
      <c r="G265" s="59">
        <v>3.0869159485671798</v>
      </c>
      <c r="H265" s="59">
        <v>0.77144592326878703</v>
      </c>
      <c r="I265" s="59">
        <v>0.17324381740002501</v>
      </c>
      <c r="J265" s="59">
        <v>0.50094131358516303</v>
      </c>
      <c r="K265" s="59">
        <v>0.122422885285229</v>
      </c>
      <c r="L265" s="65">
        <v>9.9093953688428797</v>
      </c>
      <c r="M265" s="59">
        <v>1.1775688576260399</v>
      </c>
      <c r="N265" s="59">
        <v>5.3052690563460603</v>
      </c>
      <c r="O265" s="59">
        <v>1.0549949176908202</v>
      </c>
      <c r="P265" s="59">
        <v>2.2491396518947298</v>
      </c>
      <c r="Q265" s="59">
        <v>0.122422885285229</v>
      </c>
      <c r="R265" s="66">
        <v>4.7786985143732599</v>
      </c>
    </row>
    <row r="266" spans="1:18" ht="30">
      <c r="A266" s="63" t="s">
        <v>191</v>
      </c>
      <c r="B266" s="19">
        <v>27.655999999999999</v>
      </c>
      <c r="C266" s="58" t="s">
        <v>52</v>
      </c>
      <c r="D266" s="64">
        <v>2.89448992994669</v>
      </c>
      <c r="E266" s="100"/>
      <c r="F266" s="59">
        <v>0.43526855480822202</v>
      </c>
      <c r="G266" s="59">
        <v>0.68929978470637099</v>
      </c>
      <c r="H266" s="59">
        <v>0.13873710600432901</v>
      </c>
      <c r="I266" s="59">
        <v>0.16311237701173201</v>
      </c>
      <c r="J266" s="59">
        <v>1.4188215660790799</v>
      </c>
      <c r="K266" s="59">
        <v>4.9250541336952898E-2</v>
      </c>
      <c r="L266" s="65">
        <v>2.8144630264851798</v>
      </c>
      <c r="M266" s="59">
        <v>0.204063093475815</v>
      </c>
      <c r="N266" s="59">
        <v>0.62057461342834097</v>
      </c>
      <c r="O266" s="59">
        <v>1.9007163413349002</v>
      </c>
      <c r="P266" s="59">
        <v>3.9858436909171603E-2</v>
      </c>
      <c r="Q266" s="59">
        <v>4.9250541336952898E-2</v>
      </c>
      <c r="R266" s="66">
        <v>-8.0026903461501708E-2</v>
      </c>
    </row>
    <row r="267" spans="1:18">
      <c r="A267" s="67" t="s">
        <v>96</v>
      </c>
      <c r="B267" s="19">
        <v>8.1199999999997772</v>
      </c>
      <c r="C267" s="58"/>
      <c r="D267" s="64"/>
      <c r="E267" s="100"/>
      <c r="F267" s="59"/>
      <c r="G267" s="59"/>
      <c r="H267" s="59"/>
      <c r="I267" s="59"/>
      <c r="J267" s="59"/>
      <c r="K267" s="59"/>
      <c r="L267" s="65"/>
      <c r="M267" s="59"/>
      <c r="N267" s="59"/>
      <c r="O267" s="59"/>
      <c r="P267" s="59"/>
      <c r="Q267" s="59"/>
      <c r="R267" s="68"/>
    </row>
    <row r="268" spans="1:18">
      <c r="A268" s="18"/>
      <c r="B268" s="19"/>
      <c r="C268" s="58"/>
      <c r="D268" s="75"/>
      <c r="E268" s="109"/>
      <c r="F268" s="76"/>
      <c r="G268" s="75"/>
      <c r="H268" s="75"/>
      <c r="I268" s="75"/>
      <c r="J268" s="59"/>
      <c r="K268" s="76"/>
      <c r="L268" s="76"/>
      <c r="M268" s="76"/>
      <c r="N268" s="75"/>
      <c r="O268" s="75"/>
      <c r="P268" s="75"/>
      <c r="Q268" s="59"/>
      <c r="R268" s="79"/>
    </row>
    <row r="269" spans="1:18">
      <c r="A269" s="61" t="s">
        <v>192</v>
      </c>
      <c r="B269" s="52">
        <v>341.61899999999997</v>
      </c>
      <c r="C269" s="53">
        <v>0</v>
      </c>
      <c r="D269" s="54">
        <v>7.9010223716669534</v>
      </c>
      <c r="E269" s="106"/>
      <c r="F269" s="55">
        <v>1.064189566049051</v>
      </c>
      <c r="G269" s="55">
        <v>0.15304331069166319</v>
      </c>
      <c r="H269" s="55">
        <v>1.0872136177097471</v>
      </c>
      <c r="I269" s="55">
        <v>0.1043903998216217</v>
      </c>
      <c r="J269" s="55">
        <v>5.4199088353131621</v>
      </c>
      <c r="K269" s="55">
        <v>7.2276642081715262E-2</v>
      </c>
      <c r="L269" s="56">
        <v>4.9337820201294873</v>
      </c>
      <c r="M269" s="55">
        <v>1.6753398408946631</v>
      </c>
      <c r="N269" s="55">
        <v>0.25430914333143589</v>
      </c>
      <c r="O269" s="55">
        <v>2.2132684122949509</v>
      </c>
      <c r="P269" s="55">
        <v>0.71858798152671244</v>
      </c>
      <c r="Q269" s="55">
        <v>7.2276642081715262E-2</v>
      </c>
      <c r="R269" s="62">
        <v>-2.9672403515374701</v>
      </c>
    </row>
    <row r="270" spans="1:18">
      <c r="A270" t="s">
        <v>10</v>
      </c>
      <c r="B270" s="19">
        <v>32.945</v>
      </c>
      <c r="C270" s="58" t="s">
        <v>109</v>
      </c>
      <c r="D270" s="64">
        <v>7.0139040530870496</v>
      </c>
      <c r="E270" s="100"/>
      <c r="F270" s="59">
        <v>0.953531835216892</v>
      </c>
      <c r="G270" s="59">
        <v>0.26465761442519803</v>
      </c>
      <c r="H270" s="59">
        <v>1.59352760170684</v>
      </c>
      <c r="I270" s="59">
        <v>0.121266023068895</v>
      </c>
      <c r="J270" s="59">
        <v>4.0323995570301099</v>
      </c>
      <c r="K270" s="59">
        <v>4.8521421639110301E-2</v>
      </c>
      <c r="L270" s="65">
        <v>14.919932052664501</v>
      </c>
      <c r="M270" s="59">
        <v>2.61395468677261</v>
      </c>
      <c r="N270" s="59">
        <v>0.235578352226056</v>
      </c>
      <c r="O270" s="59">
        <v>8.4298114317278792</v>
      </c>
      <c r="P270" s="59">
        <v>3.5920661602988</v>
      </c>
      <c r="Q270" s="59">
        <v>4.8521421639110301E-2</v>
      </c>
      <c r="R270" s="66">
        <v>7.9060279995774101</v>
      </c>
    </row>
    <row r="271" spans="1:18">
      <c r="A271" t="s">
        <v>193</v>
      </c>
      <c r="B271" s="19">
        <v>308.67399999999998</v>
      </c>
      <c r="C271" s="58" t="s">
        <v>109</v>
      </c>
      <c r="D271" s="64">
        <v>7.9957051535197001</v>
      </c>
      <c r="E271" s="100"/>
      <c r="F271" s="59">
        <v>1.0760001459562201</v>
      </c>
      <c r="G271" s="59">
        <v>0.14113063506462201</v>
      </c>
      <c r="H271" s="59">
        <v>1.0331743588062299</v>
      </c>
      <c r="I271" s="59">
        <v>0.10258925230715199</v>
      </c>
      <c r="J271" s="59">
        <v>5.5679987073886696</v>
      </c>
      <c r="K271" s="59">
        <v>7.4812053996815397E-2</v>
      </c>
      <c r="L271" s="65">
        <v>3.8679529810077402</v>
      </c>
      <c r="M271" s="59">
        <v>1.5751607973164901</v>
      </c>
      <c r="N271" s="59">
        <v>0.25630829425754803</v>
      </c>
      <c r="O271" s="59">
        <v>1.54977226498349</v>
      </c>
      <c r="P271" s="59">
        <v>0.41189957045339098</v>
      </c>
      <c r="Q271" s="59">
        <v>7.4812053996815397E-2</v>
      </c>
      <c r="R271" s="66">
        <v>-4.1277521725119604</v>
      </c>
    </row>
    <row r="272" spans="1:18">
      <c r="A272" s="18"/>
      <c r="B272" s="19"/>
      <c r="C272" s="58"/>
      <c r="D272" s="80"/>
      <c r="E272" s="110"/>
      <c r="F272" s="59"/>
      <c r="G272" s="59"/>
      <c r="H272" s="59"/>
      <c r="I272" s="59"/>
      <c r="J272" s="59"/>
      <c r="K272" s="59"/>
      <c r="L272" s="80"/>
      <c r="M272" s="59"/>
      <c r="N272" s="59"/>
      <c r="O272" s="59"/>
      <c r="P272" s="59"/>
      <c r="Q272" s="59"/>
      <c r="R272" s="79"/>
    </row>
    <row r="273" spans="1:18">
      <c r="A273" s="61" t="s">
        <v>194</v>
      </c>
      <c r="B273" s="52">
        <v>34.485999999999997</v>
      </c>
      <c r="C273" s="53">
        <v>0</v>
      </c>
      <c r="D273" s="54">
        <v>5.3679366752103093</v>
      </c>
      <c r="E273" s="106"/>
      <c r="F273" s="55">
        <v>0.576176148063402</v>
      </c>
      <c r="G273" s="55">
        <v>1.1393166816233899</v>
      </c>
      <c r="H273" s="55">
        <v>0.92753285207809</v>
      </c>
      <c r="I273" s="55">
        <v>0.35435711262409803</v>
      </c>
      <c r="J273" s="55">
        <v>2.3150769251809202</v>
      </c>
      <c r="K273" s="55">
        <v>5.5476955640398298E-2</v>
      </c>
      <c r="L273" s="56">
        <v>11.119582837707</v>
      </c>
      <c r="M273" s="55">
        <v>1.2172032341973</v>
      </c>
      <c r="N273" s="55">
        <v>4.3186916062940197</v>
      </c>
      <c r="O273" s="55">
        <v>2.8062140257486297</v>
      </c>
      <c r="P273" s="55">
        <v>2.7219970158266902</v>
      </c>
      <c r="Q273" s="55">
        <v>5.5476955640398298E-2</v>
      </c>
      <c r="R273" s="62">
        <v>5.7516461624967397</v>
      </c>
    </row>
    <row r="274" spans="1:18">
      <c r="A274" s="63" t="s">
        <v>195</v>
      </c>
      <c r="B274" s="19">
        <v>20.853999999999999</v>
      </c>
      <c r="C274" s="58" t="s">
        <v>109</v>
      </c>
      <c r="D274" s="64">
        <v>6.8386814908164801</v>
      </c>
      <c r="E274" s="100"/>
      <c r="F274" s="59">
        <v>0.63809175078522606</v>
      </c>
      <c r="G274" s="59">
        <v>1.7842379965497801</v>
      </c>
      <c r="H274" s="59">
        <v>1.12492739413836</v>
      </c>
      <c r="I274" s="59">
        <v>0.15835328276352301</v>
      </c>
      <c r="J274" s="59">
        <v>3.1114757444435699</v>
      </c>
      <c r="K274" s="59">
        <v>2.15953221360233E-2</v>
      </c>
      <c r="L274" s="65">
        <v>14.712184762485499</v>
      </c>
      <c r="M274" s="59">
        <v>1.7394796949207301</v>
      </c>
      <c r="N274" s="59">
        <v>6.4921197043865506</v>
      </c>
      <c r="O274" s="59">
        <v>2.6514033185597401</v>
      </c>
      <c r="P274" s="59">
        <v>3.80758672248247</v>
      </c>
      <c r="Q274" s="59">
        <v>2.15953221360233E-2</v>
      </c>
      <c r="R274" s="66">
        <v>7.8735032716690299</v>
      </c>
    </row>
    <row r="275" spans="1:18">
      <c r="A275" s="63" t="s">
        <v>196</v>
      </c>
      <c r="B275" s="19">
        <v>4.1929999999999996</v>
      </c>
      <c r="C275" s="58" t="s">
        <v>109</v>
      </c>
      <c r="D275" s="64">
        <v>4.8917923473894902</v>
      </c>
      <c r="E275" s="100"/>
      <c r="F275" s="59">
        <v>0.73523950760021706</v>
      </c>
      <c r="G275" s="59">
        <v>0.23211453471415999</v>
      </c>
      <c r="H275" s="59">
        <v>1.25873180587066</v>
      </c>
      <c r="I275" s="59">
        <v>0.31345079087715699</v>
      </c>
      <c r="J275" s="59">
        <v>2.28819720505486</v>
      </c>
      <c r="K275" s="59">
        <v>6.40585032724348E-2</v>
      </c>
      <c r="L275" s="65">
        <v>10.7671129128899</v>
      </c>
      <c r="M275" s="59">
        <v>0.44364144971352498</v>
      </c>
      <c r="N275" s="59">
        <v>3.1103031701471702</v>
      </c>
      <c r="O275" s="59">
        <v>5.05934673144868</v>
      </c>
      <c r="P275" s="59">
        <v>2.0897630583081299</v>
      </c>
      <c r="Q275" s="59">
        <v>6.40585032724348E-2</v>
      </c>
      <c r="R275" s="66">
        <v>5.8753205655004503</v>
      </c>
    </row>
    <row r="276" spans="1:18">
      <c r="A276" s="67" t="s">
        <v>197</v>
      </c>
      <c r="B276" s="19">
        <v>6.423</v>
      </c>
      <c r="C276" s="58" t="s">
        <v>50</v>
      </c>
      <c r="D276" s="64">
        <v>2.1370625589772199</v>
      </c>
      <c r="E276" s="100"/>
      <c r="F276" s="59">
        <v>0.25275210501266399</v>
      </c>
      <c r="G276" s="59">
        <v>5.4492708875179499E-2</v>
      </c>
      <c r="H276" s="59">
        <v>0.35419985197621401</v>
      </c>
      <c r="I276" s="59">
        <v>0.73818266384204601</v>
      </c>
      <c r="J276" s="59">
        <v>0.57644428576680196</v>
      </c>
      <c r="K276" s="59">
        <v>0.160990943504316</v>
      </c>
      <c r="L276" s="65">
        <v>3.7500893785482798</v>
      </c>
      <c r="M276" s="59">
        <v>0.41292185268156001</v>
      </c>
      <c r="N276" s="59">
        <v>4.2274618873618101E-2</v>
      </c>
      <c r="O276" s="59">
        <v>2.53128025365343</v>
      </c>
      <c r="P276" s="59">
        <v>0.60262170983535701</v>
      </c>
      <c r="Q276" s="59">
        <v>0.160990943504316</v>
      </c>
      <c r="R276" s="68">
        <v>1.61302681957106</v>
      </c>
    </row>
    <row r="277" spans="1:18">
      <c r="A277" s="69" t="s">
        <v>96</v>
      </c>
      <c r="B277" s="70">
        <v>3.0159999999999982</v>
      </c>
      <c r="C277" s="71"/>
      <c r="D277" s="77"/>
      <c r="E277" s="99"/>
      <c r="F277" s="72"/>
      <c r="G277" s="72"/>
      <c r="H277" s="72"/>
      <c r="I277" s="72"/>
      <c r="J277" s="72"/>
      <c r="K277" s="72"/>
      <c r="L277" s="73"/>
      <c r="M277" s="72"/>
      <c r="N277" s="72"/>
      <c r="O277" s="72"/>
      <c r="P277" s="72"/>
      <c r="Q277" s="72"/>
      <c r="R277" s="74"/>
    </row>
    <row r="278" spans="1:18">
      <c r="A278" s="81"/>
      <c r="B278" s="82"/>
      <c r="C278" s="83"/>
      <c r="D278" s="84"/>
      <c r="E278" s="111"/>
      <c r="F278" s="85"/>
      <c r="G278" s="85"/>
      <c r="H278" s="85"/>
      <c r="I278" s="85"/>
      <c r="J278" s="85"/>
      <c r="K278" s="85"/>
      <c r="L278" s="86"/>
      <c r="M278" s="85"/>
      <c r="N278" s="85"/>
      <c r="O278" s="85"/>
      <c r="P278" s="85"/>
      <c r="Q278" s="85"/>
      <c r="R278" s="84"/>
    </row>
    <row r="279" spans="1:18" ht="15.75">
      <c r="A279" s="87" t="s">
        <v>198</v>
      </c>
      <c r="B279" s="88"/>
      <c r="C279" s="89"/>
      <c r="D279" s="80"/>
      <c r="E279" s="110"/>
      <c r="F279" s="85"/>
      <c r="G279" s="85"/>
      <c r="H279" s="85"/>
      <c r="I279" s="85"/>
      <c r="J279" s="85"/>
      <c r="K279" s="85"/>
      <c r="L279" s="86"/>
      <c r="M279" s="85"/>
      <c r="N279" s="85"/>
      <c r="O279" s="85"/>
      <c r="P279" s="85"/>
      <c r="Q279" s="85"/>
      <c r="R279" s="84"/>
    </row>
    <row r="280" spans="1:18">
      <c r="A280" s="81" t="s">
        <v>199</v>
      </c>
      <c r="B280" s="88"/>
      <c r="C280" s="89"/>
      <c r="D280" s="80"/>
      <c r="E280" s="110"/>
      <c r="F280" s="85"/>
      <c r="G280" s="85"/>
      <c r="H280" s="85"/>
      <c r="I280" s="85"/>
      <c r="J280" s="85"/>
      <c r="K280" s="85"/>
      <c r="L280" s="86"/>
      <c r="M280" s="85"/>
      <c r="N280" s="85"/>
      <c r="O280" s="85"/>
      <c r="P280" s="85"/>
      <c r="Q280" s="85"/>
      <c r="R280" s="84"/>
    </row>
    <row r="281" spans="1:18">
      <c r="A281" s="90" t="s">
        <v>200</v>
      </c>
      <c r="B281" s="91"/>
      <c r="C281" s="92"/>
      <c r="D281" s="93"/>
      <c r="E281" s="112"/>
      <c r="F281" s="94"/>
      <c r="G281" s="94"/>
      <c r="H281" s="94"/>
      <c r="I281" s="94"/>
      <c r="J281" s="94"/>
      <c r="K281" s="94"/>
      <c r="L281" s="93"/>
      <c r="M281" s="85"/>
      <c r="N281" s="85"/>
      <c r="O281" s="85"/>
      <c r="P281" s="85"/>
      <c r="Q281" s="85"/>
      <c r="R281" s="84"/>
    </row>
    <row r="282" spans="1:18">
      <c r="A282" s="79" t="s">
        <v>201</v>
      </c>
      <c r="B282" s="88"/>
      <c r="C282" s="89"/>
      <c r="D282" s="80"/>
      <c r="E282" s="110"/>
      <c r="F282" s="85"/>
      <c r="G282" s="85"/>
      <c r="H282" s="85"/>
      <c r="I282" s="85"/>
      <c r="J282" s="85"/>
      <c r="K282" s="85"/>
      <c r="L282" s="86"/>
      <c r="M282" s="85"/>
      <c r="N282" s="85"/>
      <c r="O282" s="85"/>
      <c r="P282" s="85"/>
      <c r="Q282" s="85"/>
      <c r="R282" s="84"/>
    </row>
    <row r="283" spans="1:18">
      <c r="A283" s="79" t="s">
        <v>202</v>
      </c>
      <c r="B283" s="88"/>
      <c r="C283" s="89"/>
      <c r="D283" s="80"/>
      <c r="E283" s="110"/>
      <c r="F283" s="85"/>
      <c r="G283" s="85"/>
      <c r="H283" s="85"/>
      <c r="I283" s="85"/>
      <c r="J283" s="85"/>
      <c r="K283" s="85"/>
      <c r="L283" s="86"/>
      <c r="M283" s="85"/>
      <c r="N283" s="85"/>
      <c r="O283" s="85"/>
      <c r="P283" s="85"/>
      <c r="Q283" s="85"/>
      <c r="R283" s="84"/>
    </row>
    <row r="284" spans="1:18" ht="15" customHeight="1">
      <c r="A284" s="79" t="s">
        <v>203</v>
      </c>
      <c r="B284" s="82"/>
      <c r="C284" s="83"/>
      <c r="D284" s="84"/>
      <c r="E284" s="111"/>
      <c r="F284" s="85"/>
      <c r="G284" s="85"/>
      <c r="H284" s="85"/>
      <c r="I284" s="85"/>
      <c r="J284" s="85"/>
      <c r="K284" s="85"/>
      <c r="L284" s="86"/>
      <c r="M284" s="85"/>
      <c r="N284" s="85"/>
      <c r="O284" s="85"/>
      <c r="P284" s="85"/>
      <c r="Q284" s="85"/>
      <c r="R284" s="84"/>
    </row>
    <row r="285" spans="1:18">
      <c r="A285" s="81" t="s">
        <v>204</v>
      </c>
      <c r="B285" s="82"/>
      <c r="C285" s="83"/>
      <c r="D285" s="84"/>
      <c r="E285" s="111"/>
      <c r="F285" s="85"/>
      <c r="G285" s="85"/>
      <c r="H285" s="85"/>
      <c r="I285" s="85"/>
      <c r="J285" s="85"/>
      <c r="K285" s="85"/>
      <c r="L285" s="86"/>
      <c r="M285" s="85"/>
      <c r="N285" s="85"/>
      <c r="O285" s="85"/>
      <c r="P285" s="85"/>
      <c r="Q285" s="85"/>
      <c r="R285" s="84"/>
    </row>
    <row r="286" spans="1:18">
      <c r="A286" s="81" t="s">
        <v>205</v>
      </c>
      <c r="B286" s="82"/>
      <c r="C286" s="83"/>
      <c r="D286" s="84"/>
      <c r="E286" s="111"/>
      <c r="F286" s="85"/>
      <c r="G286" s="85"/>
      <c r="H286" s="85"/>
      <c r="I286" s="85"/>
      <c r="J286" s="85"/>
      <c r="K286" s="85"/>
      <c r="L286" s="86"/>
      <c r="M286" s="85"/>
      <c r="N286" s="85"/>
      <c r="O286" s="85"/>
      <c r="P286" s="85"/>
      <c r="Q286" s="85"/>
      <c r="R286" s="84"/>
    </row>
    <row r="287" spans="1:18">
      <c r="A287" s="81" t="s">
        <v>206</v>
      </c>
      <c r="B287" s="82"/>
      <c r="C287" s="83"/>
      <c r="D287" s="84"/>
      <c r="E287" s="111"/>
      <c r="F287" s="85"/>
      <c r="G287" s="85"/>
      <c r="H287" s="85"/>
      <c r="I287" s="85"/>
      <c r="J287" s="85"/>
      <c r="K287" s="85"/>
      <c r="L287" s="86"/>
      <c r="M287" s="85"/>
      <c r="N287" s="85"/>
      <c r="O287" s="85"/>
      <c r="P287" s="85"/>
      <c r="Q287" s="85"/>
      <c r="R287" s="84"/>
    </row>
    <row r="290" spans="1:17" ht="24" thickBot="1">
      <c r="A290" s="211">
        <v>2012</v>
      </c>
    </row>
    <row r="291" spans="1:17" ht="75.75" thickBot="1">
      <c r="A291" s="118" t="s">
        <v>216</v>
      </c>
      <c r="B291" s="119" t="s">
        <v>217</v>
      </c>
      <c r="C291" s="120" t="s">
        <v>26</v>
      </c>
      <c r="D291" s="121" t="s">
        <v>28</v>
      </c>
      <c r="E291" s="121" t="s">
        <v>29</v>
      </c>
      <c r="F291" s="121" t="s">
        <v>218</v>
      </c>
      <c r="G291" s="121" t="s">
        <v>219</v>
      </c>
      <c r="H291" s="121" t="s">
        <v>32</v>
      </c>
      <c r="I291" s="121" t="s">
        <v>220</v>
      </c>
      <c r="J291" s="122" t="s">
        <v>221</v>
      </c>
      <c r="K291" s="123" t="s">
        <v>35</v>
      </c>
      <c r="L291" s="123" t="s">
        <v>209</v>
      </c>
      <c r="M291" s="123" t="s">
        <v>210</v>
      </c>
      <c r="N291" s="123" t="s">
        <v>222</v>
      </c>
      <c r="O291" s="123" t="s">
        <v>220</v>
      </c>
      <c r="P291" s="124" t="s">
        <v>223</v>
      </c>
      <c r="Q291" s="125" t="s">
        <v>224</v>
      </c>
    </row>
    <row r="292" spans="1:17" ht="21">
      <c r="A292" s="126"/>
      <c r="B292" s="127"/>
      <c r="C292" s="127"/>
      <c r="D292" s="128"/>
      <c r="E292" s="129"/>
      <c r="F292" s="129"/>
      <c r="G292" s="129" t="s">
        <v>225</v>
      </c>
      <c r="H292" s="129"/>
      <c r="I292" s="129"/>
      <c r="J292" s="130"/>
      <c r="K292" s="131" t="s">
        <v>226</v>
      </c>
      <c r="L292" s="129"/>
      <c r="M292" s="128"/>
      <c r="N292" s="127"/>
      <c r="O292" s="129"/>
      <c r="P292" s="129"/>
      <c r="Q292" s="132"/>
    </row>
    <row r="293" spans="1:17">
      <c r="A293" s="133" t="s">
        <v>14</v>
      </c>
      <c r="B293" s="134">
        <v>6817.7</v>
      </c>
      <c r="C293" s="134"/>
      <c r="D293" s="134">
        <v>0.6</v>
      </c>
      <c r="E293" s="134">
        <v>0.2</v>
      </c>
      <c r="F293" s="134">
        <v>0.2</v>
      </c>
      <c r="G293" s="134">
        <v>0.1</v>
      </c>
      <c r="H293" s="134">
        <v>1.4</v>
      </c>
      <c r="I293" s="134">
        <v>0.1</v>
      </c>
      <c r="J293" s="135">
        <v>2.6</v>
      </c>
      <c r="K293" s="134">
        <v>0.6</v>
      </c>
      <c r="L293" s="134">
        <v>0.2</v>
      </c>
      <c r="M293" s="134">
        <v>0.7</v>
      </c>
      <c r="N293" s="134">
        <v>0.2</v>
      </c>
      <c r="O293" s="134">
        <v>0.1</v>
      </c>
      <c r="P293" s="136">
        <v>1.8</v>
      </c>
      <c r="Q293" s="137">
        <v>-0.8</v>
      </c>
    </row>
    <row r="294" spans="1:17">
      <c r="A294" s="138"/>
      <c r="B294" s="139"/>
      <c r="C294" s="140"/>
      <c r="D294" s="139"/>
      <c r="E294" s="139"/>
      <c r="F294" s="139"/>
      <c r="G294" s="139"/>
      <c r="H294" s="139"/>
      <c r="I294" s="139"/>
      <c r="J294" s="139"/>
      <c r="K294" s="139"/>
      <c r="L294" s="139"/>
      <c r="M294" s="139"/>
      <c r="N294" s="139"/>
      <c r="O294" s="139"/>
      <c r="P294" s="139"/>
      <c r="Q294" s="141"/>
    </row>
    <row r="295" spans="1:17">
      <c r="A295" s="142" t="s">
        <v>227</v>
      </c>
      <c r="B295" s="143">
        <v>1033.7</v>
      </c>
      <c r="C295" s="143"/>
      <c r="D295" s="143">
        <v>1.1000000000000001</v>
      </c>
      <c r="E295" s="143">
        <v>0.4</v>
      </c>
      <c r="F295" s="143">
        <v>0.5</v>
      </c>
      <c r="G295" s="143">
        <v>0.2</v>
      </c>
      <c r="H295" s="143">
        <v>3</v>
      </c>
      <c r="I295" s="143">
        <v>0.1</v>
      </c>
      <c r="J295" s="135">
        <v>5.3</v>
      </c>
      <c r="K295" s="143">
        <v>1.1000000000000001</v>
      </c>
      <c r="L295" s="143">
        <v>0.3</v>
      </c>
      <c r="M295" s="143">
        <v>1.2</v>
      </c>
      <c r="N295" s="143">
        <v>0.5</v>
      </c>
      <c r="O295" s="143">
        <v>0.1</v>
      </c>
      <c r="P295" s="136">
        <v>3.2</v>
      </c>
      <c r="Q295" s="144">
        <v>-3.6</v>
      </c>
    </row>
    <row r="296" spans="1:17">
      <c r="A296" s="142" t="s">
        <v>228</v>
      </c>
      <c r="B296" s="143">
        <v>4422.3999999999996</v>
      </c>
      <c r="C296" s="143"/>
      <c r="D296" s="143">
        <v>0.5</v>
      </c>
      <c r="E296" s="143">
        <v>0.2</v>
      </c>
      <c r="F296" s="143">
        <v>0.2</v>
      </c>
      <c r="G296" s="143">
        <v>0.1</v>
      </c>
      <c r="H296" s="143">
        <v>0.9</v>
      </c>
      <c r="I296" s="143">
        <v>0.1</v>
      </c>
      <c r="J296" s="135">
        <v>1.9</v>
      </c>
      <c r="K296" s="143">
        <v>0.5</v>
      </c>
      <c r="L296" s="143">
        <v>0.2</v>
      </c>
      <c r="M296" s="143">
        <v>0.8</v>
      </c>
      <c r="N296" s="143">
        <v>0.2</v>
      </c>
      <c r="O296" s="143">
        <v>0.1</v>
      </c>
      <c r="P296" s="136">
        <v>1.7</v>
      </c>
      <c r="Q296" s="144">
        <v>-0.1</v>
      </c>
    </row>
    <row r="297" spans="1:17">
      <c r="A297" s="142" t="s">
        <v>229</v>
      </c>
      <c r="B297" s="143">
        <v>1313.7</v>
      </c>
      <c r="C297" s="143"/>
      <c r="D297" s="143">
        <v>0.5</v>
      </c>
      <c r="E297" s="143">
        <v>0.1</v>
      </c>
      <c r="F297" s="143">
        <v>0.2</v>
      </c>
      <c r="G297" s="143">
        <v>0.1</v>
      </c>
      <c r="H297" s="143">
        <v>0.2</v>
      </c>
      <c r="I297" s="143">
        <v>0.1</v>
      </c>
      <c r="J297" s="135">
        <v>1.1000000000000001</v>
      </c>
      <c r="K297" s="143">
        <v>0.5</v>
      </c>
      <c r="L297" s="143">
        <v>0.2</v>
      </c>
      <c r="M297" s="143">
        <v>0.3</v>
      </c>
      <c r="N297" s="143">
        <v>0.1</v>
      </c>
      <c r="O297" s="143">
        <v>0.1</v>
      </c>
      <c r="P297" s="136">
        <v>1.1000000000000001</v>
      </c>
      <c r="Q297" s="144">
        <v>0.7</v>
      </c>
    </row>
    <row r="298" spans="1:17">
      <c r="A298" s="138"/>
      <c r="B298" s="139"/>
      <c r="C298" s="140"/>
      <c r="D298" s="139"/>
      <c r="E298" s="139"/>
      <c r="F298" s="139"/>
      <c r="G298" s="139"/>
      <c r="H298" s="139"/>
      <c r="I298" s="139"/>
      <c r="J298" s="139"/>
      <c r="K298" s="139"/>
      <c r="L298" s="139"/>
      <c r="M298" s="139"/>
      <c r="N298" s="139"/>
      <c r="O298" s="139"/>
      <c r="P298" s="139"/>
      <c r="Q298" s="141"/>
    </row>
    <row r="299" spans="1:17">
      <c r="A299" s="145" t="s">
        <v>230</v>
      </c>
      <c r="B299" s="146">
        <v>982.7</v>
      </c>
      <c r="C299" s="146"/>
      <c r="D299" s="146">
        <v>0.5</v>
      </c>
      <c r="E299" s="146">
        <v>0.2</v>
      </c>
      <c r="F299" s="146">
        <v>0.3</v>
      </c>
      <c r="G299" s="146">
        <v>0.1</v>
      </c>
      <c r="H299" s="146">
        <v>0.3</v>
      </c>
      <c r="I299" s="146">
        <v>0.1</v>
      </c>
      <c r="J299" s="135">
        <v>1.4</v>
      </c>
      <c r="K299" s="146">
        <v>0.5</v>
      </c>
      <c r="L299" s="146">
        <v>0.4</v>
      </c>
      <c r="M299" s="146">
        <v>0.4</v>
      </c>
      <c r="N299" s="146">
        <v>0.1</v>
      </c>
      <c r="O299" s="146">
        <v>0.1</v>
      </c>
      <c r="P299" s="136">
        <v>1.5</v>
      </c>
      <c r="Q299" s="147">
        <v>0.4</v>
      </c>
    </row>
    <row r="300" spans="1:17">
      <c r="A300" s="148" t="s">
        <v>46</v>
      </c>
      <c r="B300" s="139">
        <v>35</v>
      </c>
      <c r="C300" s="139" t="s">
        <v>47</v>
      </c>
      <c r="D300" s="139">
        <v>0.6</v>
      </c>
      <c r="E300" s="139">
        <v>0.4</v>
      </c>
      <c r="F300" s="139">
        <v>0.1</v>
      </c>
      <c r="G300" s="139">
        <v>0</v>
      </c>
      <c r="H300" s="139">
        <v>0.6</v>
      </c>
      <c r="I300" s="139">
        <v>0</v>
      </c>
      <c r="J300" s="135">
        <v>1.8</v>
      </c>
      <c r="K300" s="139">
        <v>0.229956914551631</v>
      </c>
      <c r="L300" s="139">
        <v>0.30584299864881498</v>
      </c>
      <c r="M300" s="139">
        <v>2.37548232542634E-2</v>
      </c>
      <c r="N300" s="139">
        <v>9.1546762602747103E-3</v>
      </c>
      <c r="O300" s="139">
        <v>2.91765843617601E-2</v>
      </c>
      <c r="P300" s="136">
        <v>0.6</v>
      </c>
      <c r="Q300" s="141">
        <v>-1.2449252286953301</v>
      </c>
    </row>
    <row r="301" spans="1:17">
      <c r="A301" s="149" t="s">
        <v>48</v>
      </c>
      <c r="B301" s="139">
        <v>18.600000000000001</v>
      </c>
      <c r="C301" s="139" t="s">
        <v>47</v>
      </c>
      <c r="D301" s="139">
        <v>0.4</v>
      </c>
      <c r="E301" s="139">
        <v>0.2</v>
      </c>
      <c r="F301" s="139">
        <v>0.1</v>
      </c>
      <c r="G301" s="139">
        <v>0.1</v>
      </c>
      <c r="H301" s="139">
        <v>0.1</v>
      </c>
      <c r="I301" s="139">
        <v>0.1</v>
      </c>
      <c r="J301" s="135">
        <v>1</v>
      </c>
      <c r="K301" s="139">
        <v>0.28856130981750999</v>
      </c>
      <c r="L301" s="139">
        <v>1.61309944634518</v>
      </c>
      <c r="M301" s="139">
        <v>0.69738484283591895</v>
      </c>
      <c r="N301" s="139">
        <v>0.245593073500257</v>
      </c>
      <c r="O301" s="139">
        <v>5.4759385156744798E-2</v>
      </c>
      <c r="P301" s="136">
        <v>2.9</v>
      </c>
      <c r="Q301" s="141">
        <v>1.8633330524963301</v>
      </c>
    </row>
    <row r="302" spans="1:17">
      <c r="A302" s="148" t="s">
        <v>49</v>
      </c>
      <c r="B302" s="139">
        <v>8.6</v>
      </c>
      <c r="C302" s="139" t="s">
        <v>50</v>
      </c>
      <c r="D302" s="139">
        <v>0.5</v>
      </c>
      <c r="E302" s="139">
        <v>0.1</v>
      </c>
      <c r="F302" s="139">
        <v>0.3</v>
      </c>
      <c r="G302" s="139">
        <v>0.1</v>
      </c>
      <c r="H302" s="139">
        <v>0.4</v>
      </c>
      <c r="I302" s="139">
        <v>0</v>
      </c>
      <c r="J302" s="135">
        <v>1.4</v>
      </c>
      <c r="K302" s="139">
        <v>0.470509575588822</v>
      </c>
      <c r="L302" s="139">
        <v>4.3505115514470498E-2</v>
      </c>
      <c r="M302" s="139">
        <v>0.39504810084380199</v>
      </c>
      <c r="N302" s="139">
        <v>2.6246425817359701E-2</v>
      </c>
      <c r="O302" s="139">
        <v>3.9740094226187503E-2</v>
      </c>
      <c r="P302" s="136">
        <v>1</v>
      </c>
      <c r="Q302" s="141">
        <v>-0.43551175933076902</v>
      </c>
    </row>
    <row r="303" spans="1:17">
      <c r="A303" s="150" t="s">
        <v>51</v>
      </c>
      <c r="B303" s="151">
        <v>2</v>
      </c>
      <c r="C303" s="151" t="s">
        <v>52</v>
      </c>
      <c r="D303" s="151">
        <v>0.4</v>
      </c>
      <c r="E303" s="151">
        <v>1.2</v>
      </c>
      <c r="F303" s="151">
        <v>0.2</v>
      </c>
      <c r="G303" s="151">
        <v>0</v>
      </c>
      <c r="H303" s="151">
        <v>1</v>
      </c>
      <c r="I303" s="151">
        <v>0.1</v>
      </c>
      <c r="J303" s="135">
        <v>2.8</v>
      </c>
      <c r="K303" s="151">
        <v>0.1</v>
      </c>
      <c r="L303" s="151">
        <v>2.5</v>
      </c>
      <c r="M303" s="151">
        <v>0.6</v>
      </c>
      <c r="N303" s="151">
        <v>0.3</v>
      </c>
      <c r="O303" s="151">
        <v>0.1</v>
      </c>
      <c r="P303" s="136">
        <v>3.7</v>
      </c>
      <c r="Q303" s="152">
        <v>0.85424035685148003</v>
      </c>
    </row>
    <row r="304" spans="1:17">
      <c r="A304" s="148" t="s">
        <v>53</v>
      </c>
      <c r="B304" s="153">
        <v>16</v>
      </c>
      <c r="C304" s="153" t="s">
        <v>50</v>
      </c>
      <c r="D304" s="153">
        <v>0.7</v>
      </c>
      <c r="E304" s="153">
        <v>0.2</v>
      </c>
      <c r="F304" s="153">
        <v>0.3</v>
      </c>
      <c r="G304" s="153">
        <v>0</v>
      </c>
      <c r="H304" s="153">
        <v>0.1</v>
      </c>
      <c r="I304" s="153">
        <v>0.1</v>
      </c>
      <c r="J304" s="135">
        <v>1.4</v>
      </c>
      <c r="K304" s="153">
        <v>0.8</v>
      </c>
      <c r="L304" s="153">
        <v>0.2</v>
      </c>
      <c r="M304" s="153">
        <v>0.3</v>
      </c>
      <c r="N304" s="153">
        <v>0</v>
      </c>
      <c r="O304" s="153">
        <v>0.1</v>
      </c>
      <c r="P304" s="136">
        <v>1.3</v>
      </c>
      <c r="Q304" s="154">
        <v>-0.13590994483652</v>
      </c>
    </row>
    <row r="305" spans="1:17">
      <c r="A305" s="149" t="s">
        <v>54</v>
      </c>
      <c r="B305" s="139">
        <v>8.1999999999999993</v>
      </c>
      <c r="C305" s="139" t="s">
        <v>50</v>
      </c>
      <c r="D305" s="139">
        <v>0.2</v>
      </c>
      <c r="E305" s="139">
        <v>0.1</v>
      </c>
      <c r="F305" s="139">
        <v>0.5</v>
      </c>
      <c r="G305" s="139">
        <v>0</v>
      </c>
      <c r="H305" s="139">
        <v>0</v>
      </c>
      <c r="I305" s="139">
        <v>0</v>
      </c>
      <c r="J305" s="135">
        <v>0.9</v>
      </c>
      <c r="K305" s="139">
        <v>0.2</v>
      </c>
      <c r="L305" s="139">
        <v>0.2</v>
      </c>
      <c r="M305" s="139">
        <v>0</v>
      </c>
      <c r="N305" s="139">
        <v>0</v>
      </c>
      <c r="O305" s="139">
        <v>0</v>
      </c>
      <c r="P305" s="136">
        <v>0.4</v>
      </c>
      <c r="Q305" s="141">
        <v>-0.43159221185258201</v>
      </c>
    </row>
    <row r="306" spans="1:17">
      <c r="A306" s="148" t="s">
        <v>55</v>
      </c>
      <c r="B306" s="153">
        <v>19.2</v>
      </c>
      <c r="C306" s="153" t="s">
        <v>47</v>
      </c>
      <c r="D306" s="153">
        <v>0.5</v>
      </c>
      <c r="E306" s="153">
        <v>0.1</v>
      </c>
      <c r="F306" s="153">
        <v>0.3</v>
      </c>
      <c r="G306" s="153">
        <v>0.1</v>
      </c>
      <c r="H306" s="153">
        <v>0.1</v>
      </c>
      <c r="I306" s="153">
        <v>0</v>
      </c>
      <c r="J306" s="135">
        <v>1.2</v>
      </c>
      <c r="K306" s="153">
        <v>0.5</v>
      </c>
      <c r="L306" s="153">
        <v>0.1</v>
      </c>
      <c r="M306" s="153">
        <v>1</v>
      </c>
      <c r="N306" s="153">
        <v>0.1</v>
      </c>
      <c r="O306" s="153">
        <v>0</v>
      </c>
      <c r="P306" s="136">
        <v>1.8</v>
      </c>
      <c r="Q306" s="154">
        <v>0.67186377939247999</v>
      </c>
    </row>
    <row r="307" spans="1:17">
      <c r="A307" s="155" t="s">
        <v>56</v>
      </c>
      <c r="B307" s="151">
        <v>4.3</v>
      </c>
      <c r="C307" s="151" t="s">
        <v>50</v>
      </c>
      <c r="D307" s="151">
        <v>0.4</v>
      </c>
      <c r="E307" s="151">
        <v>0.6</v>
      </c>
      <c r="F307" s="151">
        <v>0.3</v>
      </c>
      <c r="G307" s="151">
        <v>0</v>
      </c>
      <c r="H307" s="151">
        <v>0.1</v>
      </c>
      <c r="I307" s="151">
        <v>0</v>
      </c>
      <c r="J307" s="135">
        <v>1.4</v>
      </c>
      <c r="K307" s="151">
        <v>0.3</v>
      </c>
      <c r="L307" s="151">
        <v>0.6</v>
      </c>
      <c r="M307" s="151">
        <v>7.2</v>
      </c>
      <c r="N307" s="151">
        <v>0</v>
      </c>
      <c r="O307" s="151">
        <v>0</v>
      </c>
      <c r="P307" s="136">
        <v>8.1999999999999993</v>
      </c>
      <c r="Q307" s="152">
        <v>6.81355202349366</v>
      </c>
    </row>
    <row r="308" spans="1:17">
      <c r="A308" s="148" t="s">
        <v>57</v>
      </c>
      <c r="B308" s="153">
        <v>10.9</v>
      </c>
      <c r="C308" s="153" t="s">
        <v>50</v>
      </c>
      <c r="D308" s="153">
        <v>0.7</v>
      </c>
      <c r="E308" s="153">
        <v>0.8</v>
      </c>
      <c r="F308" s="153">
        <v>0.3</v>
      </c>
      <c r="G308" s="153">
        <v>0</v>
      </c>
      <c r="H308" s="153">
        <v>0</v>
      </c>
      <c r="I308" s="153">
        <v>0.1</v>
      </c>
      <c r="J308" s="135">
        <v>1.9</v>
      </c>
      <c r="K308" s="153">
        <v>0.7</v>
      </c>
      <c r="L308" s="153">
        <v>1.3</v>
      </c>
      <c r="M308" s="153">
        <v>1</v>
      </c>
      <c r="N308" s="153">
        <v>0.1</v>
      </c>
      <c r="O308" s="153">
        <v>0.1</v>
      </c>
      <c r="P308" s="136">
        <v>3.2</v>
      </c>
      <c r="Q308" s="154">
        <v>1.2629654107463799</v>
      </c>
    </row>
    <row r="309" spans="1:17">
      <c r="A309" s="149" t="s">
        <v>58</v>
      </c>
      <c r="B309" s="139">
        <v>3.9</v>
      </c>
      <c r="C309" s="139" t="s">
        <v>47</v>
      </c>
      <c r="D309" s="139">
        <v>0.2</v>
      </c>
      <c r="E309" s="139">
        <v>0</v>
      </c>
      <c r="F309" s="139">
        <v>0.4</v>
      </c>
      <c r="G309" s="139">
        <v>0.1</v>
      </c>
      <c r="H309" s="139">
        <v>0.2</v>
      </c>
      <c r="I309" s="139">
        <v>0</v>
      </c>
      <c r="J309" s="135">
        <v>0.9</v>
      </c>
      <c r="K309" s="139">
        <v>0.1</v>
      </c>
      <c r="L309" s="139">
        <v>3.4</v>
      </c>
      <c r="M309" s="139">
        <v>7.9</v>
      </c>
      <c r="N309" s="139">
        <v>0.4</v>
      </c>
      <c r="O309" s="139">
        <v>0</v>
      </c>
      <c r="P309" s="136">
        <v>11.9</v>
      </c>
      <c r="Q309" s="141">
        <v>10.963524806338199</v>
      </c>
    </row>
    <row r="310" spans="1:17">
      <c r="A310" s="148" t="s">
        <v>59</v>
      </c>
      <c r="B310" s="153">
        <v>64.2</v>
      </c>
      <c r="C310" s="153" t="s">
        <v>50</v>
      </c>
      <c r="D310" s="153">
        <v>0.1</v>
      </c>
      <c r="E310" s="153">
        <v>0</v>
      </c>
      <c r="F310" s="153">
        <v>0.5</v>
      </c>
      <c r="G310" s="153">
        <v>0</v>
      </c>
      <c r="H310" s="153">
        <v>0</v>
      </c>
      <c r="I310" s="153">
        <v>0</v>
      </c>
      <c r="J310" s="135">
        <v>0.8</v>
      </c>
      <c r="K310" s="153">
        <v>0.1</v>
      </c>
      <c r="L310" s="153">
        <v>0.3</v>
      </c>
      <c r="M310" s="153">
        <v>2.5</v>
      </c>
      <c r="N310" s="153">
        <v>0</v>
      </c>
      <c r="O310" s="153">
        <v>0</v>
      </c>
      <c r="P310" s="136">
        <v>3</v>
      </c>
      <c r="Q310" s="154">
        <v>2.2641691573482698</v>
      </c>
    </row>
    <row r="311" spans="1:17">
      <c r="A311" s="156" t="s">
        <v>60</v>
      </c>
      <c r="B311" s="151">
        <v>19.399999999999999</v>
      </c>
      <c r="C311" s="151" t="s">
        <v>50</v>
      </c>
      <c r="D311" s="151">
        <v>0.3</v>
      </c>
      <c r="E311" s="151">
        <v>0.1</v>
      </c>
      <c r="F311" s="151">
        <v>0.2</v>
      </c>
      <c r="G311" s="151">
        <v>0.2</v>
      </c>
      <c r="H311" s="151">
        <v>0</v>
      </c>
      <c r="I311" s="151">
        <v>0.1</v>
      </c>
      <c r="J311" s="135">
        <v>0.9</v>
      </c>
      <c r="K311" s="151">
        <v>0.9</v>
      </c>
      <c r="L311" s="151">
        <v>0.3</v>
      </c>
      <c r="M311" s="151">
        <v>0.5</v>
      </c>
      <c r="N311" s="151">
        <v>0</v>
      </c>
      <c r="O311" s="151">
        <v>0.1</v>
      </c>
      <c r="P311" s="136">
        <v>1.8</v>
      </c>
      <c r="Q311" s="152">
        <v>0.95736997083056796</v>
      </c>
    </row>
    <row r="312" spans="1:17">
      <c r="A312" s="148" t="s">
        <v>61</v>
      </c>
      <c r="B312" s="153">
        <v>79.7</v>
      </c>
      <c r="C312" s="153" t="s">
        <v>47</v>
      </c>
      <c r="D312" s="153">
        <v>0.5</v>
      </c>
      <c r="E312" s="153">
        <v>0.1</v>
      </c>
      <c r="F312" s="153">
        <v>0.2</v>
      </c>
      <c r="G312" s="153">
        <v>0.1</v>
      </c>
      <c r="H312" s="153">
        <v>0.6</v>
      </c>
      <c r="I312" s="153">
        <v>0.2</v>
      </c>
      <c r="J312" s="135">
        <v>1.6</v>
      </c>
      <c r="K312" s="153">
        <v>0.5</v>
      </c>
      <c r="L312" s="153">
        <v>0</v>
      </c>
      <c r="M312" s="153">
        <v>0</v>
      </c>
      <c r="N312" s="153">
        <v>0</v>
      </c>
      <c r="O312" s="153">
        <v>0.2</v>
      </c>
      <c r="P312" s="136">
        <v>0.7</v>
      </c>
      <c r="Q312" s="154">
        <v>-0.89236602286861499</v>
      </c>
    </row>
    <row r="313" spans="1:17">
      <c r="A313" s="149" t="s">
        <v>62</v>
      </c>
      <c r="B313" s="139">
        <v>5.0999999999999996</v>
      </c>
      <c r="C313" s="139" t="s">
        <v>50</v>
      </c>
      <c r="D313" s="139">
        <v>0.2</v>
      </c>
      <c r="E313" s="139">
        <v>0.2</v>
      </c>
      <c r="F313" s="139">
        <v>0.2</v>
      </c>
      <c r="G313" s="139">
        <v>0</v>
      </c>
      <c r="H313" s="139">
        <v>0</v>
      </c>
      <c r="I313" s="139">
        <v>0</v>
      </c>
      <c r="J313" s="135">
        <v>0.6</v>
      </c>
      <c r="K313" s="139">
        <v>0.1</v>
      </c>
      <c r="L313" s="139">
        <v>0.2</v>
      </c>
      <c r="M313" s="139">
        <v>0.1</v>
      </c>
      <c r="N313" s="139">
        <v>1</v>
      </c>
      <c r="O313" s="139">
        <v>0</v>
      </c>
      <c r="P313" s="136">
        <v>1.5</v>
      </c>
      <c r="Q313" s="141">
        <v>0.83258595977826899</v>
      </c>
    </row>
    <row r="314" spans="1:17">
      <c r="A314" s="155" t="s">
        <v>63</v>
      </c>
      <c r="B314" s="151">
        <v>81.2</v>
      </c>
      <c r="C314" s="151" t="s">
        <v>50</v>
      </c>
      <c r="D314" s="151">
        <v>0.4</v>
      </c>
      <c r="E314" s="151">
        <v>0.1</v>
      </c>
      <c r="F314" s="151">
        <v>0.5</v>
      </c>
      <c r="G314" s="151">
        <v>0</v>
      </c>
      <c r="H314" s="151">
        <v>0</v>
      </c>
      <c r="I314" s="151">
        <v>0.1</v>
      </c>
      <c r="J314" s="135">
        <v>1.2</v>
      </c>
      <c r="K314" s="151">
        <v>0.4</v>
      </c>
      <c r="L314" s="151">
        <v>0.1</v>
      </c>
      <c r="M314" s="151">
        <v>0.1</v>
      </c>
      <c r="N314" s="151">
        <v>0</v>
      </c>
      <c r="O314" s="151">
        <v>0.1</v>
      </c>
      <c r="P314" s="136">
        <v>0.7</v>
      </c>
      <c r="Q314" s="152">
        <v>-0.48303763060527299</v>
      </c>
    </row>
    <row r="315" spans="1:17">
      <c r="A315" s="148" t="s">
        <v>65</v>
      </c>
      <c r="B315" s="153">
        <v>1.7</v>
      </c>
      <c r="C315" s="153" t="s">
        <v>50</v>
      </c>
      <c r="D315" s="153">
        <v>0.9</v>
      </c>
      <c r="E315" s="153">
        <v>0.2</v>
      </c>
      <c r="F315" s="153">
        <v>0.2</v>
      </c>
      <c r="G315" s="153">
        <v>0.1</v>
      </c>
      <c r="H315" s="153">
        <v>0.1</v>
      </c>
      <c r="I315" s="153">
        <v>0.1</v>
      </c>
      <c r="J315" s="135">
        <v>1.5</v>
      </c>
      <c r="K315" s="153">
        <v>0.5</v>
      </c>
      <c r="L315" s="153">
        <v>0.1</v>
      </c>
      <c r="M315" s="153">
        <v>0.2</v>
      </c>
      <c r="N315" s="153">
        <v>0.4</v>
      </c>
      <c r="O315" s="153">
        <v>0.1</v>
      </c>
      <c r="P315" s="136">
        <v>1.2</v>
      </c>
      <c r="Q315" s="154">
        <v>-0.29417143143829</v>
      </c>
    </row>
    <row r="316" spans="1:17">
      <c r="A316" s="149" t="s">
        <v>66</v>
      </c>
      <c r="B316" s="139">
        <v>23.8</v>
      </c>
      <c r="C316" s="139" t="s">
        <v>50</v>
      </c>
      <c r="D316" s="139">
        <v>0.6</v>
      </c>
      <c r="E316" s="139">
        <v>0.1</v>
      </c>
      <c r="F316" s="139">
        <v>0.6</v>
      </c>
      <c r="G316" s="139">
        <v>0.2</v>
      </c>
      <c r="H316" s="139">
        <v>0.2</v>
      </c>
      <c r="I316" s="139">
        <v>0.1</v>
      </c>
      <c r="J316" s="135">
        <v>1.7</v>
      </c>
      <c r="K316" s="139">
        <v>0.7</v>
      </c>
      <c r="L316" s="139">
        <v>0.3</v>
      </c>
      <c r="M316" s="139">
        <v>0.2</v>
      </c>
      <c r="N316" s="139">
        <v>0.1</v>
      </c>
      <c r="O316" s="139">
        <v>0.1</v>
      </c>
      <c r="P316" s="136">
        <v>1.3</v>
      </c>
      <c r="Q316" s="141">
        <v>-0.45045141378956999</v>
      </c>
    </row>
    <row r="317" spans="1:17">
      <c r="A317" s="148" t="s">
        <v>67</v>
      </c>
      <c r="B317" s="153">
        <v>9.8000000000000007</v>
      </c>
      <c r="C317" s="153" t="s">
        <v>50</v>
      </c>
      <c r="D317" s="153">
        <v>0.6</v>
      </c>
      <c r="E317" s="153">
        <v>0.4</v>
      </c>
      <c r="F317" s="153">
        <v>0.5</v>
      </c>
      <c r="G317" s="153">
        <v>0</v>
      </c>
      <c r="H317" s="153">
        <v>0.1</v>
      </c>
      <c r="I317" s="153">
        <v>0.1</v>
      </c>
      <c r="J317" s="135">
        <v>1.7</v>
      </c>
      <c r="K317" s="153">
        <v>0.7</v>
      </c>
      <c r="L317" s="153">
        <v>0.9</v>
      </c>
      <c r="M317" s="153">
        <v>0.7</v>
      </c>
      <c r="N317" s="153">
        <v>0.5</v>
      </c>
      <c r="O317" s="153">
        <v>0.1</v>
      </c>
      <c r="P317" s="136">
        <v>2.9</v>
      </c>
      <c r="Q317" s="154">
        <v>1.19426042290502</v>
      </c>
    </row>
    <row r="318" spans="1:17">
      <c r="A318" s="155" t="s">
        <v>68</v>
      </c>
      <c r="B318" s="151">
        <v>1.5</v>
      </c>
      <c r="C318" s="151" t="s">
        <v>50</v>
      </c>
      <c r="D318" s="151">
        <v>0.2</v>
      </c>
      <c r="E318" s="151">
        <v>0.4</v>
      </c>
      <c r="F318" s="151">
        <v>0.2</v>
      </c>
      <c r="G318" s="151">
        <v>0</v>
      </c>
      <c r="H318" s="151">
        <v>0.1</v>
      </c>
      <c r="I318" s="151">
        <v>0.1</v>
      </c>
      <c r="J318" s="135">
        <v>0.9</v>
      </c>
      <c r="K318" s="151">
        <v>0.5</v>
      </c>
      <c r="L318" s="151">
        <v>0.4</v>
      </c>
      <c r="M318" s="151">
        <v>0.4</v>
      </c>
      <c r="N318" s="151">
        <v>2</v>
      </c>
      <c r="O318" s="151">
        <v>0.1</v>
      </c>
      <c r="P318" s="136">
        <v>3.3</v>
      </c>
      <c r="Q318" s="152">
        <v>2.4145808260377599</v>
      </c>
    </row>
    <row r="319" spans="1:17">
      <c r="A319" s="148" t="s">
        <v>69</v>
      </c>
      <c r="B319" s="153">
        <v>39.5</v>
      </c>
      <c r="C319" s="153" t="s">
        <v>50</v>
      </c>
      <c r="D319" s="153">
        <v>0.3</v>
      </c>
      <c r="E319" s="153">
        <v>0.3</v>
      </c>
      <c r="F319" s="153">
        <v>0.3</v>
      </c>
      <c r="G319" s="153">
        <v>0</v>
      </c>
      <c r="H319" s="153">
        <v>0.1</v>
      </c>
      <c r="I319" s="153">
        <v>0</v>
      </c>
      <c r="J319" s="135">
        <v>1</v>
      </c>
      <c r="K319" s="153">
        <v>0.2</v>
      </c>
      <c r="L319" s="153">
        <v>0.3</v>
      </c>
      <c r="M319" s="153">
        <v>0</v>
      </c>
      <c r="N319" s="153">
        <v>0</v>
      </c>
      <c r="O319" s="153">
        <v>0</v>
      </c>
      <c r="P319" s="136">
        <v>0.5</v>
      </c>
      <c r="Q319" s="154">
        <v>-0.474625991108163</v>
      </c>
    </row>
    <row r="320" spans="1:17">
      <c r="A320" s="149" t="s">
        <v>70</v>
      </c>
      <c r="B320" s="139">
        <v>2.1</v>
      </c>
      <c r="C320" s="139" t="s">
        <v>47</v>
      </c>
      <c r="D320" s="139">
        <v>0.2</v>
      </c>
      <c r="E320" s="139">
        <v>0.5</v>
      </c>
      <c r="F320" s="139">
        <v>0.4</v>
      </c>
      <c r="G320" s="139">
        <v>0</v>
      </c>
      <c r="H320" s="139">
        <v>0</v>
      </c>
      <c r="I320" s="139">
        <v>0</v>
      </c>
      <c r="J320" s="135">
        <v>1.1000000000000001</v>
      </c>
      <c r="K320" s="139">
        <v>0.1</v>
      </c>
      <c r="L320" s="139">
        <v>0.7</v>
      </c>
      <c r="M320" s="139">
        <v>0</v>
      </c>
      <c r="N320" s="139">
        <v>0</v>
      </c>
      <c r="O320" s="139">
        <v>0</v>
      </c>
      <c r="P320" s="136">
        <v>0.8</v>
      </c>
      <c r="Q320" s="141">
        <v>-0.24659215949378699</v>
      </c>
    </row>
    <row r="321" spans="1:17">
      <c r="A321" s="148" t="s">
        <v>71</v>
      </c>
      <c r="B321" s="153">
        <v>3.8</v>
      </c>
      <c r="C321" s="153" t="s">
        <v>50</v>
      </c>
      <c r="D321" s="153">
        <v>0.2</v>
      </c>
      <c r="E321" s="153">
        <v>0</v>
      </c>
      <c r="F321" s="153">
        <v>0.7</v>
      </c>
      <c r="G321" s="153">
        <v>0</v>
      </c>
      <c r="H321" s="153">
        <v>0.1</v>
      </c>
      <c r="I321" s="153">
        <v>0</v>
      </c>
      <c r="J321" s="135">
        <v>1.2</v>
      </c>
      <c r="K321" s="153">
        <v>0.2</v>
      </c>
      <c r="L321" s="153">
        <v>0.7</v>
      </c>
      <c r="M321" s="153">
        <v>1.6</v>
      </c>
      <c r="N321" s="153">
        <v>0.3</v>
      </c>
      <c r="O321" s="153">
        <v>0</v>
      </c>
      <c r="P321" s="136">
        <v>2.8</v>
      </c>
      <c r="Q321" s="154">
        <v>1.59927557433555</v>
      </c>
    </row>
    <row r="322" spans="1:17">
      <c r="A322" s="155" t="s">
        <v>72</v>
      </c>
      <c r="B322" s="151">
        <v>6.3</v>
      </c>
      <c r="C322" s="151" t="s">
        <v>52</v>
      </c>
      <c r="D322" s="151">
        <v>0.6</v>
      </c>
      <c r="E322" s="151">
        <v>0.5</v>
      </c>
      <c r="F322" s="151">
        <v>0.1</v>
      </c>
      <c r="G322" s="151">
        <v>0.1</v>
      </c>
      <c r="H322" s="151">
        <v>2.9</v>
      </c>
      <c r="I322" s="151">
        <v>0</v>
      </c>
      <c r="J322" s="135">
        <v>4.4000000000000004</v>
      </c>
      <c r="K322" s="151">
        <v>0.1</v>
      </c>
      <c r="L322" s="151">
        <v>0.2</v>
      </c>
      <c r="M322" s="151">
        <v>0</v>
      </c>
      <c r="N322" s="151">
        <v>0.2</v>
      </c>
      <c r="O322" s="151">
        <v>0</v>
      </c>
      <c r="P322" s="136">
        <v>0.6</v>
      </c>
      <c r="Q322" s="152">
        <v>-3.7238602157830898</v>
      </c>
    </row>
    <row r="323" spans="1:17">
      <c r="A323" s="148" t="s">
        <v>73</v>
      </c>
      <c r="B323" s="153">
        <v>20.100000000000001</v>
      </c>
      <c r="C323" s="153" t="s">
        <v>50</v>
      </c>
      <c r="D323" s="153">
        <v>0.3</v>
      </c>
      <c r="E323" s="153">
        <v>0.4</v>
      </c>
      <c r="F323" s="153">
        <v>0.3</v>
      </c>
      <c r="G323" s="153">
        <v>0.1</v>
      </c>
      <c r="H323" s="153">
        <v>0</v>
      </c>
      <c r="I323" s="153">
        <v>0.1</v>
      </c>
      <c r="J323" s="135">
        <v>1.1000000000000001</v>
      </c>
      <c r="K323" s="153">
        <v>0.3</v>
      </c>
      <c r="L323" s="153">
        <v>1.5</v>
      </c>
      <c r="M323" s="153">
        <v>0.9</v>
      </c>
      <c r="N323" s="153">
        <v>0.2</v>
      </c>
      <c r="O323" s="153">
        <v>0.1</v>
      </c>
      <c r="P323" s="136">
        <v>2.8</v>
      </c>
      <c r="Q323" s="154">
        <v>1.6938171036680301</v>
      </c>
    </row>
    <row r="324" spans="1:17">
      <c r="A324" s="149" t="s">
        <v>74</v>
      </c>
      <c r="B324" s="139">
        <v>14.4</v>
      </c>
      <c r="C324" s="139" t="s">
        <v>50</v>
      </c>
      <c r="D324" s="139">
        <v>0.5</v>
      </c>
      <c r="E324" s="139">
        <v>0</v>
      </c>
      <c r="F324" s="139">
        <v>0.2</v>
      </c>
      <c r="G324" s="139">
        <v>0</v>
      </c>
      <c r="H324" s="139">
        <v>0.1</v>
      </c>
      <c r="I324" s="139">
        <v>0.1</v>
      </c>
      <c r="J324" s="135">
        <v>0.8</v>
      </c>
      <c r="K324" s="139">
        <v>0.5</v>
      </c>
      <c r="L324" s="139">
        <v>0.1</v>
      </c>
      <c r="M324" s="139">
        <v>0</v>
      </c>
      <c r="N324" s="139">
        <v>0.1</v>
      </c>
      <c r="O324" s="139">
        <v>0.1</v>
      </c>
      <c r="P324" s="136">
        <v>0.7</v>
      </c>
      <c r="Q324" s="141">
        <v>-0.109871667510379</v>
      </c>
    </row>
    <row r="325" spans="1:17">
      <c r="A325" s="148" t="s">
        <v>75</v>
      </c>
      <c r="B325" s="153">
        <v>14.9</v>
      </c>
      <c r="C325" s="153" t="s">
        <v>50</v>
      </c>
      <c r="D325" s="153">
        <v>0.9</v>
      </c>
      <c r="E325" s="153">
        <v>0.7</v>
      </c>
      <c r="F325" s="153">
        <v>0.2</v>
      </c>
      <c r="G325" s="153">
        <v>0</v>
      </c>
      <c r="H325" s="153">
        <v>0.1</v>
      </c>
      <c r="I325" s="153">
        <v>0.1</v>
      </c>
      <c r="J325" s="135">
        <v>2</v>
      </c>
      <c r="K325" s="153">
        <v>1.1000000000000001</v>
      </c>
      <c r="L325" s="153">
        <v>0.7</v>
      </c>
      <c r="M325" s="153">
        <v>0.6</v>
      </c>
      <c r="N325" s="153">
        <v>0</v>
      </c>
      <c r="O325" s="153">
        <v>0.1</v>
      </c>
      <c r="P325" s="136">
        <v>2.5</v>
      </c>
      <c r="Q325" s="154">
        <v>0.58406149796358997</v>
      </c>
    </row>
    <row r="326" spans="1:17">
      <c r="A326" s="155" t="s">
        <v>76</v>
      </c>
      <c r="B326" s="151">
        <v>3.4</v>
      </c>
      <c r="C326" s="151" t="s">
        <v>50</v>
      </c>
      <c r="D326" s="151">
        <v>0.4</v>
      </c>
      <c r="E326" s="151">
        <v>1.4</v>
      </c>
      <c r="F326" s="151">
        <v>0.2</v>
      </c>
      <c r="G326" s="151">
        <v>0</v>
      </c>
      <c r="H326" s="151">
        <v>0.2</v>
      </c>
      <c r="I326" s="151">
        <v>0.1</v>
      </c>
      <c r="J326" s="135">
        <v>2.4</v>
      </c>
      <c r="K326" s="151">
        <v>0.1</v>
      </c>
      <c r="L326" s="151">
        <v>3.3</v>
      </c>
      <c r="M326" s="151">
        <v>0.1</v>
      </c>
      <c r="N326" s="151">
        <v>1.6</v>
      </c>
      <c r="O326" s="151">
        <v>0.1</v>
      </c>
      <c r="P326" s="136">
        <v>5.0999999999999996</v>
      </c>
      <c r="Q326" s="152">
        <v>2.7568853128990201</v>
      </c>
    </row>
    <row r="327" spans="1:17">
      <c r="A327" s="148" t="s">
        <v>77</v>
      </c>
      <c r="B327" s="153">
        <v>1.3</v>
      </c>
      <c r="C327" s="153" t="s">
        <v>52</v>
      </c>
      <c r="D327" s="153">
        <v>0.7</v>
      </c>
      <c r="E327" s="153">
        <v>0.6</v>
      </c>
      <c r="F327" s="153">
        <v>0.1</v>
      </c>
      <c r="G327" s="153">
        <v>2.1</v>
      </c>
      <c r="H327" s="153">
        <v>1.4</v>
      </c>
      <c r="I327" s="153">
        <v>0</v>
      </c>
      <c r="J327" s="135">
        <v>4.8</v>
      </c>
      <c r="K327" s="153">
        <v>0.2</v>
      </c>
      <c r="L327" s="153">
        <v>0</v>
      </c>
      <c r="M327" s="153">
        <v>0</v>
      </c>
      <c r="N327" s="153">
        <v>0.4</v>
      </c>
      <c r="O327" s="153">
        <v>0</v>
      </c>
      <c r="P327" s="136">
        <v>0.6</v>
      </c>
      <c r="Q327" s="154">
        <v>-4.2570220815686302</v>
      </c>
    </row>
    <row r="328" spans="1:17">
      <c r="A328" s="149" t="s">
        <v>78</v>
      </c>
      <c r="B328" s="139">
        <v>31.6</v>
      </c>
      <c r="C328" s="139" t="s">
        <v>47</v>
      </c>
      <c r="D328" s="139">
        <v>0.7</v>
      </c>
      <c r="E328" s="139">
        <v>0.2</v>
      </c>
      <c r="F328" s="139">
        <v>0.1</v>
      </c>
      <c r="G328" s="139">
        <v>0.1</v>
      </c>
      <c r="H328" s="139">
        <v>0.4</v>
      </c>
      <c r="I328" s="139">
        <v>0</v>
      </c>
      <c r="J328" s="135">
        <v>1.5</v>
      </c>
      <c r="K328" s="139">
        <v>0.4</v>
      </c>
      <c r="L328" s="139">
        <v>0.2</v>
      </c>
      <c r="M328" s="139">
        <v>0.1</v>
      </c>
      <c r="N328" s="139">
        <v>0.1</v>
      </c>
      <c r="O328" s="139">
        <v>0</v>
      </c>
      <c r="P328" s="136">
        <v>0.8</v>
      </c>
      <c r="Q328" s="141">
        <v>-0.62601870403763205</v>
      </c>
    </row>
    <row r="329" spans="1:17">
      <c r="A329" s="148" t="s">
        <v>79</v>
      </c>
      <c r="B329" s="153">
        <v>22.9</v>
      </c>
      <c r="C329" s="153" t="s">
        <v>50</v>
      </c>
      <c r="D329" s="153">
        <v>0.3</v>
      </c>
      <c r="E329" s="153">
        <v>0</v>
      </c>
      <c r="F329" s="153">
        <v>0.3</v>
      </c>
      <c r="G329" s="153">
        <v>0</v>
      </c>
      <c r="H329" s="153">
        <v>0</v>
      </c>
      <c r="I329" s="153">
        <v>0</v>
      </c>
      <c r="J329" s="135">
        <v>0.7</v>
      </c>
      <c r="K329" s="153">
        <v>0.2</v>
      </c>
      <c r="L329" s="153">
        <v>1.1000000000000001</v>
      </c>
      <c r="M329" s="153">
        <v>0.7</v>
      </c>
      <c r="N329" s="153">
        <v>0.2</v>
      </c>
      <c r="O329" s="153">
        <v>0</v>
      </c>
      <c r="P329" s="136">
        <v>2.2000000000000002</v>
      </c>
      <c r="Q329" s="154">
        <v>1.4408810129912399</v>
      </c>
    </row>
    <row r="330" spans="1:17">
      <c r="A330" s="155" t="s">
        <v>80</v>
      </c>
      <c r="B330" s="151">
        <v>2.2000000000000002</v>
      </c>
      <c r="C330" s="151" t="s">
        <v>47</v>
      </c>
      <c r="D330" s="151">
        <v>0.3</v>
      </c>
      <c r="E330" s="151">
        <v>0.6</v>
      </c>
      <c r="F330" s="151">
        <v>0.1</v>
      </c>
      <c r="G330" s="151">
        <v>0</v>
      </c>
      <c r="H330" s="151">
        <v>0.4</v>
      </c>
      <c r="I330" s="151">
        <v>0</v>
      </c>
      <c r="J330" s="135">
        <v>1.4</v>
      </c>
      <c r="K330" s="151">
        <v>0.2</v>
      </c>
      <c r="L330" s="151">
        <v>1.6</v>
      </c>
      <c r="M330" s="151">
        <v>0.4</v>
      </c>
      <c r="N330" s="151">
        <v>4.8</v>
      </c>
      <c r="O330" s="151">
        <v>0</v>
      </c>
      <c r="P330" s="136">
        <v>7</v>
      </c>
      <c r="Q330" s="152">
        <v>5.5833186018625396</v>
      </c>
    </row>
    <row r="331" spans="1:17">
      <c r="A331" s="148" t="s">
        <v>81</v>
      </c>
      <c r="B331" s="153">
        <v>15</v>
      </c>
      <c r="C331" s="153" t="s">
        <v>50</v>
      </c>
      <c r="D331" s="153">
        <v>1.5</v>
      </c>
      <c r="E331" s="153">
        <v>0.6</v>
      </c>
      <c r="F331" s="153">
        <v>0.1</v>
      </c>
      <c r="G331" s="153">
        <v>0</v>
      </c>
      <c r="H331" s="153">
        <v>0</v>
      </c>
      <c r="I331" s="153">
        <v>0.1</v>
      </c>
      <c r="J331" s="135">
        <v>2.2999999999999998</v>
      </c>
      <c r="K331" s="153">
        <v>1.4</v>
      </c>
      <c r="L331" s="153">
        <v>0.6</v>
      </c>
      <c r="M331" s="153">
        <v>0.1</v>
      </c>
      <c r="N331" s="153">
        <v>0</v>
      </c>
      <c r="O331" s="153">
        <v>0.1</v>
      </c>
      <c r="P331" s="136">
        <v>2.1</v>
      </c>
      <c r="Q331" s="154">
        <v>-0.13321405458158</v>
      </c>
    </row>
    <row r="332" spans="1:17">
      <c r="A332" s="149" t="s">
        <v>82</v>
      </c>
      <c r="B332" s="139">
        <v>154.5</v>
      </c>
      <c r="C332" s="139" t="s">
        <v>50</v>
      </c>
      <c r="D332" s="139">
        <v>0.6</v>
      </c>
      <c r="E332" s="139">
        <v>0.1</v>
      </c>
      <c r="F332" s="139">
        <v>0.2</v>
      </c>
      <c r="G332" s="139">
        <v>0.1</v>
      </c>
      <c r="H332" s="139">
        <v>0.2</v>
      </c>
      <c r="I332" s="139">
        <v>0.1</v>
      </c>
      <c r="J332" s="135">
        <v>1.3</v>
      </c>
      <c r="K332" s="139">
        <v>0.7</v>
      </c>
      <c r="L332" s="139">
        <v>0.2</v>
      </c>
      <c r="M332" s="139">
        <v>0</v>
      </c>
      <c r="N332" s="139">
        <v>0</v>
      </c>
      <c r="O332" s="139">
        <v>0.1</v>
      </c>
      <c r="P332" s="136">
        <v>1</v>
      </c>
      <c r="Q332" s="141">
        <v>-0.35902799800659502</v>
      </c>
    </row>
    <row r="333" spans="1:17">
      <c r="A333" s="148" t="s">
        <v>83</v>
      </c>
      <c r="B333" s="139">
        <v>10.3</v>
      </c>
      <c r="C333" s="139" t="s">
        <v>50</v>
      </c>
      <c r="D333" s="139">
        <v>0.4</v>
      </c>
      <c r="E333" s="139">
        <v>0.1</v>
      </c>
      <c r="F333" s="139">
        <v>0.2</v>
      </c>
      <c r="G333" s="139">
        <v>0</v>
      </c>
      <c r="H333" s="139">
        <v>0</v>
      </c>
      <c r="I333" s="139">
        <v>0</v>
      </c>
      <c r="J333" s="135">
        <v>0.8</v>
      </c>
      <c r="K333" s="139">
        <v>0.5</v>
      </c>
      <c r="L333" s="139">
        <v>0.1</v>
      </c>
      <c r="M333" s="139">
        <v>0</v>
      </c>
      <c r="N333" s="139">
        <v>0</v>
      </c>
      <c r="O333" s="139">
        <v>0</v>
      </c>
      <c r="P333" s="136">
        <v>0.6</v>
      </c>
      <c r="Q333" s="141">
        <v>-0.17815555450266299</v>
      </c>
    </row>
    <row r="334" spans="1:17">
      <c r="A334" s="148" t="s">
        <v>84</v>
      </c>
      <c r="B334" s="153">
        <v>12.1</v>
      </c>
      <c r="C334" s="153" t="s">
        <v>50</v>
      </c>
      <c r="D334" s="153">
        <v>0.7</v>
      </c>
      <c r="E334" s="153">
        <v>0.3</v>
      </c>
      <c r="F334" s="153">
        <v>0.2</v>
      </c>
      <c r="G334" s="153">
        <v>0.1</v>
      </c>
      <c r="H334" s="153">
        <v>0.2</v>
      </c>
      <c r="I334" s="153">
        <v>0</v>
      </c>
      <c r="J334" s="135">
        <v>1.6</v>
      </c>
      <c r="K334" s="153">
        <v>0.5</v>
      </c>
      <c r="L334" s="153">
        <v>0.2</v>
      </c>
      <c r="M334" s="153">
        <v>0.5</v>
      </c>
      <c r="N334" s="153">
        <v>0.2</v>
      </c>
      <c r="O334" s="153">
        <v>0</v>
      </c>
      <c r="P334" s="136">
        <v>1.4</v>
      </c>
      <c r="Q334" s="154">
        <v>-0.13023632202061999</v>
      </c>
    </row>
    <row r="335" spans="1:17">
      <c r="A335" s="149" t="s">
        <v>85</v>
      </c>
      <c r="B335" s="139">
        <v>5.7</v>
      </c>
      <c r="C335" s="139" t="s">
        <v>50</v>
      </c>
      <c r="D335" s="139">
        <v>0.3</v>
      </c>
      <c r="E335" s="139">
        <v>0.1</v>
      </c>
      <c r="F335" s="139">
        <v>0.4</v>
      </c>
      <c r="G335" s="139">
        <v>0.1</v>
      </c>
      <c r="H335" s="139">
        <v>0.1</v>
      </c>
      <c r="I335" s="139">
        <v>0.1</v>
      </c>
      <c r="J335" s="135">
        <v>1.1000000000000001</v>
      </c>
      <c r="K335" s="139">
        <v>0.6</v>
      </c>
      <c r="L335" s="139">
        <v>0.4</v>
      </c>
      <c r="M335" s="139">
        <v>0.2</v>
      </c>
      <c r="N335" s="139">
        <v>0.2</v>
      </c>
      <c r="O335" s="139">
        <v>0.1</v>
      </c>
      <c r="P335" s="136">
        <v>1.4</v>
      </c>
      <c r="Q335" s="141">
        <v>0.29897141564089003</v>
      </c>
    </row>
    <row r="336" spans="1:17">
      <c r="A336" s="155" t="s">
        <v>87</v>
      </c>
      <c r="B336" s="151">
        <v>49.8</v>
      </c>
      <c r="C336" s="151" t="s">
        <v>52</v>
      </c>
      <c r="D336" s="151">
        <v>0.4</v>
      </c>
      <c r="E336" s="151">
        <v>0.2</v>
      </c>
      <c r="F336" s="151">
        <v>0.3</v>
      </c>
      <c r="G336" s="151">
        <v>0.1</v>
      </c>
      <c r="H336" s="151">
        <v>1.6</v>
      </c>
      <c r="I336" s="151">
        <v>0</v>
      </c>
      <c r="J336" s="135">
        <v>2.6</v>
      </c>
      <c r="K336" s="151">
        <v>0.3</v>
      </c>
      <c r="L336" s="151">
        <v>0.6</v>
      </c>
      <c r="M336" s="151">
        <v>0</v>
      </c>
      <c r="N336" s="151">
        <v>0.2</v>
      </c>
      <c r="O336" s="151">
        <v>0</v>
      </c>
      <c r="P336" s="136">
        <v>1.2</v>
      </c>
      <c r="Q336" s="152">
        <v>-1.35338672898624</v>
      </c>
    </row>
    <row r="337" spans="1:17">
      <c r="A337" s="148" t="s">
        <v>88</v>
      </c>
      <c r="B337" s="153">
        <v>42.5</v>
      </c>
      <c r="C337" s="153" t="s">
        <v>47</v>
      </c>
      <c r="D337" s="153">
        <v>0.5</v>
      </c>
      <c r="E337" s="153">
        <v>0.8</v>
      </c>
      <c r="F337" s="153">
        <v>0.2</v>
      </c>
      <c r="G337" s="153">
        <v>0</v>
      </c>
      <c r="H337" s="153">
        <v>0.1</v>
      </c>
      <c r="I337" s="153">
        <v>0</v>
      </c>
      <c r="J337" s="135">
        <v>1.6</v>
      </c>
      <c r="K337" s="153">
        <v>0.4</v>
      </c>
      <c r="L337" s="153">
        <v>0.8</v>
      </c>
      <c r="M337" s="153">
        <v>0.9</v>
      </c>
      <c r="N337" s="153">
        <v>0.1</v>
      </c>
      <c r="O337" s="153">
        <v>0</v>
      </c>
      <c r="P337" s="136">
        <v>2.2999999999999998</v>
      </c>
      <c r="Q337" s="154">
        <v>0.68010800600285004</v>
      </c>
    </row>
    <row r="338" spans="1:17">
      <c r="A338" s="149" t="s">
        <v>90</v>
      </c>
      <c r="B338" s="139">
        <v>43.5</v>
      </c>
      <c r="C338" s="139" t="s">
        <v>50</v>
      </c>
      <c r="D338" s="139">
        <v>0.4</v>
      </c>
      <c r="E338" s="139">
        <v>0.4</v>
      </c>
      <c r="F338" s="139">
        <v>0.2</v>
      </c>
      <c r="G338" s="139">
        <v>0.1</v>
      </c>
      <c r="H338" s="139">
        <v>0.1</v>
      </c>
      <c r="I338" s="139">
        <v>0.1</v>
      </c>
      <c r="J338" s="135">
        <v>1.2</v>
      </c>
      <c r="K338" s="139">
        <v>0.4</v>
      </c>
      <c r="L338" s="139">
        <v>0.4</v>
      </c>
      <c r="M338" s="139">
        <v>0.1</v>
      </c>
      <c r="N338" s="139">
        <v>0.1</v>
      </c>
      <c r="O338" s="139">
        <v>0.1</v>
      </c>
      <c r="P338" s="136">
        <v>1</v>
      </c>
      <c r="Q338" s="141">
        <v>-0.19042354423642099</v>
      </c>
    </row>
    <row r="339" spans="1:17">
      <c r="A339" s="148" t="s">
        <v>91</v>
      </c>
      <c r="B339" s="139">
        <v>5.9</v>
      </c>
      <c r="C339" s="139" t="s">
        <v>50</v>
      </c>
      <c r="D339" s="139">
        <v>0.4</v>
      </c>
      <c r="E339" s="139">
        <v>0.1</v>
      </c>
      <c r="F339" s="139">
        <v>0.3</v>
      </c>
      <c r="G339" s="139">
        <v>0.1</v>
      </c>
      <c r="H339" s="139">
        <v>0.1</v>
      </c>
      <c r="I339" s="139">
        <v>0</v>
      </c>
      <c r="J339" s="135">
        <v>1</v>
      </c>
      <c r="K339" s="139">
        <v>0.4</v>
      </c>
      <c r="L339" s="139">
        <v>0.1</v>
      </c>
      <c r="M339" s="139">
        <v>0</v>
      </c>
      <c r="N339" s="139">
        <v>0</v>
      </c>
      <c r="O339" s="139">
        <v>0</v>
      </c>
      <c r="P339" s="136">
        <v>0.7</v>
      </c>
      <c r="Q339" s="141">
        <v>-0.35397868968740698</v>
      </c>
    </row>
    <row r="340" spans="1:17">
      <c r="A340" s="155" t="s">
        <v>92</v>
      </c>
      <c r="B340" s="151">
        <v>10.4</v>
      </c>
      <c r="C340" s="151" t="s">
        <v>47</v>
      </c>
      <c r="D340" s="151">
        <v>0.6</v>
      </c>
      <c r="E340" s="151">
        <v>0.1</v>
      </c>
      <c r="F340" s="151">
        <v>0.2</v>
      </c>
      <c r="G340" s="151">
        <v>0.1</v>
      </c>
      <c r="H340" s="151">
        <v>0.6</v>
      </c>
      <c r="I340" s="151">
        <v>0</v>
      </c>
      <c r="J340" s="135">
        <v>1.7</v>
      </c>
      <c r="K340" s="151">
        <v>0.6</v>
      </c>
      <c r="L340" s="151">
        <v>0.1</v>
      </c>
      <c r="M340" s="151">
        <v>0.1</v>
      </c>
      <c r="N340" s="151">
        <v>0.2</v>
      </c>
      <c r="O340" s="151">
        <v>0</v>
      </c>
      <c r="P340" s="136">
        <v>1</v>
      </c>
      <c r="Q340" s="152">
        <v>-0.68405615927667995</v>
      </c>
    </row>
    <row r="341" spans="1:17">
      <c r="A341" s="148" t="s">
        <v>93</v>
      </c>
      <c r="B341" s="153">
        <v>32.4</v>
      </c>
      <c r="C341" s="153" t="s">
        <v>50</v>
      </c>
      <c r="D341" s="153">
        <v>0.5</v>
      </c>
      <c r="E341" s="153">
        <v>0.2</v>
      </c>
      <c r="F341" s="153">
        <v>0.5</v>
      </c>
      <c r="G341" s="153">
        <v>0.2</v>
      </c>
      <c r="H341" s="153">
        <v>0.1</v>
      </c>
      <c r="I341" s="153">
        <v>0.1</v>
      </c>
      <c r="J341" s="135">
        <v>1.5</v>
      </c>
      <c r="K341" s="153">
        <v>0.6</v>
      </c>
      <c r="L341" s="153">
        <v>0.2</v>
      </c>
      <c r="M341" s="153">
        <v>0</v>
      </c>
      <c r="N341" s="153">
        <v>0</v>
      </c>
      <c r="O341" s="153">
        <v>0.1</v>
      </c>
      <c r="P341" s="136">
        <v>0.9</v>
      </c>
      <c r="Q341" s="154">
        <v>-0.63697878419698495</v>
      </c>
    </row>
    <row r="342" spans="1:17">
      <c r="A342" s="148" t="s">
        <v>94</v>
      </c>
      <c r="B342" s="153">
        <v>12.7</v>
      </c>
      <c r="C342" s="153" t="s">
        <v>50</v>
      </c>
      <c r="D342" s="153">
        <v>0.2</v>
      </c>
      <c r="E342" s="153">
        <v>0.2</v>
      </c>
      <c r="F342" s="153">
        <v>0.3</v>
      </c>
      <c r="G342" s="153">
        <v>0</v>
      </c>
      <c r="H342" s="153">
        <v>0.1</v>
      </c>
      <c r="I342" s="153">
        <v>0</v>
      </c>
      <c r="J342" s="135">
        <v>0.9</v>
      </c>
      <c r="K342" s="153">
        <v>0.1</v>
      </c>
      <c r="L342" s="153">
        <v>1.1000000000000001</v>
      </c>
      <c r="M342" s="153">
        <v>1.1000000000000001</v>
      </c>
      <c r="N342" s="153">
        <v>0</v>
      </c>
      <c r="O342" s="153">
        <v>0</v>
      </c>
      <c r="P342" s="136">
        <v>2.2999999999999998</v>
      </c>
      <c r="Q342" s="154">
        <v>1.41983058188349</v>
      </c>
    </row>
    <row r="343" spans="1:17">
      <c r="A343" s="149" t="s">
        <v>95</v>
      </c>
      <c r="B343" s="139">
        <v>12.5</v>
      </c>
      <c r="C343" s="139" t="s">
        <v>50</v>
      </c>
      <c r="D343" s="139">
        <v>0.3</v>
      </c>
      <c r="E343" s="139">
        <v>0.4</v>
      </c>
      <c r="F343" s="139">
        <v>0.3</v>
      </c>
      <c r="G343" s="139">
        <v>0</v>
      </c>
      <c r="H343" s="139">
        <v>0.3</v>
      </c>
      <c r="I343" s="139">
        <v>0</v>
      </c>
      <c r="J343" s="135">
        <v>1.3</v>
      </c>
      <c r="K343" s="139">
        <v>0.2</v>
      </c>
      <c r="L343" s="139">
        <v>0.4</v>
      </c>
      <c r="M343" s="139">
        <v>0.1</v>
      </c>
      <c r="N343" s="139">
        <v>0</v>
      </c>
      <c r="O343" s="139">
        <v>0</v>
      </c>
      <c r="P343" s="136">
        <v>0.8</v>
      </c>
      <c r="Q343" s="141">
        <v>-0.501669843693485</v>
      </c>
    </row>
    <row r="344" spans="1:17">
      <c r="A344" s="157"/>
      <c r="B344" s="158"/>
      <c r="C344" s="158"/>
      <c r="D344" s="158"/>
      <c r="E344" s="158"/>
      <c r="F344" s="158"/>
      <c r="G344" s="158"/>
      <c r="H344" s="158"/>
      <c r="I344" s="158"/>
      <c r="J344" s="159"/>
      <c r="K344" s="158"/>
      <c r="L344" s="158"/>
      <c r="M344" s="158"/>
      <c r="N344" s="158"/>
      <c r="O344" s="158"/>
      <c r="P344" s="159"/>
      <c r="Q344" s="160"/>
    </row>
    <row r="345" spans="1:17">
      <c r="A345" s="161" t="s">
        <v>231</v>
      </c>
      <c r="B345" s="146">
        <v>3760.7</v>
      </c>
      <c r="C345" s="146"/>
      <c r="D345" s="146">
        <v>0.5</v>
      </c>
      <c r="E345" s="146">
        <v>0.1</v>
      </c>
      <c r="F345" s="146">
        <v>0.1</v>
      </c>
      <c r="G345" s="146">
        <v>0.1</v>
      </c>
      <c r="H345" s="146">
        <v>0.8</v>
      </c>
      <c r="I345" s="146">
        <v>0.1</v>
      </c>
      <c r="J345" s="135">
        <v>1.6</v>
      </c>
      <c r="K345" s="146">
        <v>0.4</v>
      </c>
      <c r="L345" s="146">
        <v>0.1</v>
      </c>
      <c r="M345" s="146">
        <v>0.2</v>
      </c>
      <c r="N345" s="146">
        <v>0.1</v>
      </c>
      <c r="O345" s="146">
        <v>0.1</v>
      </c>
      <c r="P345" s="136">
        <v>0.9</v>
      </c>
      <c r="Q345" s="147">
        <v>0.1</v>
      </c>
    </row>
    <row r="346" spans="1:17">
      <c r="A346" s="149" t="s">
        <v>195</v>
      </c>
      <c r="B346" s="139">
        <v>21.9</v>
      </c>
      <c r="C346" s="139" t="s">
        <v>109</v>
      </c>
      <c r="D346" s="139">
        <v>1.2</v>
      </c>
      <c r="E346" s="139">
        <v>0.7</v>
      </c>
      <c r="F346" s="139">
        <v>1</v>
      </c>
      <c r="G346" s="139">
        <v>0.2</v>
      </c>
      <c r="H346" s="139">
        <v>2.4</v>
      </c>
      <c r="I346" s="139">
        <v>0</v>
      </c>
      <c r="J346" s="135">
        <v>5.4</v>
      </c>
      <c r="K346" s="139">
        <v>2.2999999999999998</v>
      </c>
      <c r="L346" s="139">
        <v>5.9</v>
      </c>
      <c r="M346" s="139">
        <v>2.5</v>
      </c>
      <c r="N346" s="139">
        <v>3.6</v>
      </c>
      <c r="O346" s="139">
        <v>0</v>
      </c>
      <c r="P346" s="136">
        <v>14.3</v>
      </c>
      <c r="Q346" s="141">
        <v>8.9368027291468106</v>
      </c>
    </row>
    <row r="347" spans="1:17">
      <c r="A347" s="149" t="s">
        <v>101</v>
      </c>
      <c r="B347" s="139">
        <v>147</v>
      </c>
      <c r="C347" s="139" t="s">
        <v>50</v>
      </c>
      <c r="D347" s="139">
        <v>0.4</v>
      </c>
      <c r="E347" s="139">
        <v>0</v>
      </c>
      <c r="F347" s="139">
        <v>0.1</v>
      </c>
      <c r="G347" s="139">
        <v>0</v>
      </c>
      <c r="H347" s="139">
        <v>0.2</v>
      </c>
      <c r="I347" s="139">
        <v>0.1</v>
      </c>
      <c r="J347" s="135">
        <v>0.7</v>
      </c>
      <c r="K347" s="139">
        <v>0.3</v>
      </c>
      <c r="L347" s="139">
        <v>0</v>
      </c>
      <c r="M347" s="139">
        <v>0</v>
      </c>
      <c r="N347" s="139">
        <v>0.1</v>
      </c>
      <c r="O347" s="139">
        <v>0.1</v>
      </c>
      <c r="P347" s="136">
        <v>0.4</v>
      </c>
      <c r="Q347" s="141">
        <v>-0.30727295979178498</v>
      </c>
    </row>
    <row r="348" spans="1:17">
      <c r="A348" s="149" t="s">
        <v>102</v>
      </c>
      <c r="B348" s="139">
        <v>14</v>
      </c>
      <c r="C348" s="139" t="s">
        <v>50</v>
      </c>
      <c r="D348" s="139">
        <v>0.6</v>
      </c>
      <c r="E348" s="139">
        <v>0</v>
      </c>
      <c r="F348" s="139">
        <v>0.2</v>
      </c>
      <c r="G348" s="139">
        <v>0.1</v>
      </c>
      <c r="H348" s="139">
        <v>0.2</v>
      </c>
      <c r="I348" s="139">
        <v>0</v>
      </c>
      <c r="J348" s="135">
        <v>1.1000000000000001</v>
      </c>
      <c r="K348" s="139">
        <v>0.5</v>
      </c>
      <c r="L348" s="139">
        <v>0.1</v>
      </c>
      <c r="M348" s="139">
        <v>0.2</v>
      </c>
      <c r="N348" s="139">
        <v>0.1</v>
      </c>
      <c r="O348" s="139">
        <v>0</v>
      </c>
      <c r="P348" s="136">
        <v>1</v>
      </c>
      <c r="Q348" s="141">
        <v>-9.0416990790219906E-2</v>
      </c>
    </row>
    <row r="349" spans="1:17">
      <c r="A349" s="149" t="s">
        <v>9</v>
      </c>
      <c r="B349" s="139">
        <v>1365.6</v>
      </c>
      <c r="C349" s="139" t="s">
        <v>47</v>
      </c>
      <c r="D349" s="139">
        <v>0.6</v>
      </c>
      <c r="E349" s="139">
        <v>0.1</v>
      </c>
      <c r="F349" s="139">
        <v>0.1</v>
      </c>
      <c r="G349" s="139">
        <v>0.1</v>
      </c>
      <c r="H349" s="139">
        <v>1.2</v>
      </c>
      <c r="I349" s="139">
        <v>0.1</v>
      </c>
      <c r="J349" s="135">
        <v>2.2000000000000002</v>
      </c>
      <c r="K349" s="139">
        <v>0.4</v>
      </c>
      <c r="L349" s="139">
        <v>0.1</v>
      </c>
      <c r="M349" s="139">
        <v>0.2</v>
      </c>
      <c r="N349" s="139">
        <v>0.1</v>
      </c>
      <c r="O349" s="139">
        <v>0.1</v>
      </c>
      <c r="P349" s="136">
        <v>0.9</v>
      </c>
      <c r="Q349" s="141">
        <v>-1.3606368555455399</v>
      </c>
    </row>
    <row r="350" spans="1:17">
      <c r="A350" s="149" t="s">
        <v>104</v>
      </c>
      <c r="B350" s="139">
        <v>1207.7</v>
      </c>
      <c r="C350" s="139" t="s">
        <v>47</v>
      </c>
      <c r="D350" s="139">
        <v>0.4</v>
      </c>
      <c r="E350" s="139">
        <v>0</v>
      </c>
      <c r="F350" s="139">
        <v>0.1</v>
      </c>
      <c r="G350" s="139">
        <v>0</v>
      </c>
      <c r="H350" s="139">
        <v>0.3</v>
      </c>
      <c r="I350" s="139">
        <v>0</v>
      </c>
      <c r="J350" s="135">
        <v>0.9</v>
      </c>
      <c r="K350" s="139">
        <v>0.4</v>
      </c>
      <c r="L350" s="139">
        <v>0</v>
      </c>
      <c r="M350" s="139">
        <v>0</v>
      </c>
      <c r="N350" s="139">
        <v>0</v>
      </c>
      <c r="O350" s="139">
        <v>0</v>
      </c>
      <c r="P350" s="136">
        <v>0.5</v>
      </c>
      <c r="Q350" s="141">
        <v>-0.40846829845020199</v>
      </c>
    </row>
    <row r="351" spans="1:17">
      <c r="A351" s="149" t="s">
        <v>105</v>
      </c>
      <c r="B351" s="139">
        <v>237.4</v>
      </c>
      <c r="C351" s="139" t="s">
        <v>47</v>
      </c>
      <c r="D351" s="139">
        <v>0.5</v>
      </c>
      <c r="E351" s="139">
        <v>0</v>
      </c>
      <c r="F351" s="139">
        <v>0.1</v>
      </c>
      <c r="G351" s="139">
        <v>0.2</v>
      </c>
      <c r="H351" s="139">
        <v>0.4</v>
      </c>
      <c r="I351" s="139">
        <v>0.1</v>
      </c>
      <c r="J351" s="135">
        <v>1.3</v>
      </c>
      <c r="K351" s="139">
        <v>0.5</v>
      </c>
      <c r="L351" s="139">
        <v>0.1</v>
      </c>
      <c r="M351" s="139">
        <v>0.3</v>
      </c>
      <c r="N351" s="139">
        <v>0.4</v>
      </c>
      <c r="O351" s="139">
        <v>0.1</v>
      </c>
      <c r="P351" s="136">
        <v>1.4</v>
      </c>
      <c r="Q351" s="141">
        <v>8.6119589835639901E-2</v>
      </c>
    </row>
    <row r="352" spans="1:17">
      <c r="A352" s="156" t="s">
        <v>8</v>
      </c>
      <c r="B352" s="151">
        <v>126.6</v>
      </c>
      <c r="C352" s="151" t="s">
        <v>109</v>
      </c>
      <c r="D352" s="151">
        <v>0.5</v>
      </c>
      <c r="E352" s="151">
        <v>0.2</v>
      </c>
      <c r="F352" s="151">
        <v>0.2</v>
      </c>
      <c r="G352" s="151">
        <v>0.5</v>
      </c>
      <c r="H352" s="151">
        <v>2.4</v>
      </c>
      <c r="I352" s="151">
        <v>0.1</v>
      </c>
      <c r="J352" s="135">
        <v>3.8</v>
      </c>
      <c r="K352" s="151">
        <v>0.1</v>
      </c>
      <c r="L352" s="151">
        <v>0</v>
      </c>
      <c r="M352" s="151">
        <v>0.3</v>
      </c>
      <c r="N352" s="151">
        <v>0.1</v>
      </c>
      <c r="O352" s="151">
        <v>0.1</v>
      </c>
      <c r="P352" s="136">
        <v>0.6</v>
      </c>
      <c r="Q352" s="152">
        <v>-3.2504720036196</v>
      </c>
    </row>
    <row r="353" spans="1:17">
      <c r="A353" s="149" t="s">
        <v>112</v>
      </c>
      <c r="B353" s="139">
        <v>24.2</v>
      </c>
      <c r="C353" s="139" t="s">
        <v>50</v>
      </c>
      <c r="D353" s="139">
        <v>0.3</v>
      </c>
      <c r="E353" s="139">
        <v>0</v>
      </c>
      <c r="F353" s="139">
        <v>0.1</v>
      </c>
      <c r="G353" s="139">
        <v>0.1</v>
      </c>
      <c r="H353" s="139">
        <v>0</v>
      </c>
      <c r="I353" s="139">
        <v>0.1</v>
      </c>
      <c r="J353" s="135">
        <v>0.5</v>
      </c>
      <c r="K353" s="139">
        <v>0.3</v>
      </c>
      <c r="L353" s="139">
        <v>0</v>
      </c>
      <c r="M353" s="139">
        <v>0.2</v>
      </c>
      <c r="N353" s="139">
        <v>0.1</v>
      </c>
      <c r="O353" s="139">
        <v>0.1</v>
      </c>
      <c r="P353" s="136">
        <v>0.6</v>
      </c>
      <c r="Q353" s="141">
        <v>7.2731141434218993E-2</v>
      </c>
    </row>
    <row r="354" spans="1:17">
      <c r="A354" s="149" t="s">
        <v>113</v>
      </c>
      <c r="B354" s="139">
        <v>48</v>
      </c>
      <c r="C354" s="139" t="s">
        <v>109</v>
      </c>
      <c r="D354" s="139">
        <v>0.7</v>
      </c>
      <c r="E354" s="139">
        <v>0.2</v>
      </c>
      <c r="F354" s="139">
        <v>0.2</v>
      </c>
      <c r="G354" s="139">
        <v>0.4</v>
      </c>
      <c r="H354" s="139">
        <v>2.7</v>
      </c>
      <c r="I354" s="139">
        <v>0.1</v>
      </c>
      <c r="J354" s="135">
        <v>4.3</v>
      </c>
      <c r="K354" s="139">
        <v>0.2</v>
      </c>
      <c r="L354" s="139">
        <v>0</v>
      </c>
      <c r="M354" s="139">
        <v>0.1</v>
      </c>
      <c r="N354" s="139">
        <v>0.4</v>
      </c>
      <c r="O354" s="139">
        <v>0.1</v>
      </c>
      <c r="P354" s="136">
        <v>0.7</v>
      </c>
      <c r="Q354" s="141">
        <v>-3.5861936915174502</v>
      </c>
    </row>
    <row r="355" spans="1:17">
      <c r="A355" s="149" t="s">
        <v>116</v>
      </c>
      <c r="B355" s="139">
        <v>6.1</v>
      </c>
      <c r="C355" s="139" t="s">
        <v>50</v>
      </c>
      <c r="D355" s="139">
        <v>0.6</v>
      </c>
      <c r="E355" s="139">
        <v>0.2</v>
      </c>
      <c r="F355" s="139">
        <v>0.4</v>
      </c>
      <c r="G355" s="139">
        <v>0</v>
      </c>
      <c r="H355" s="139">
        <v>0</v>
      </c>
      <c r="I355" s="139">
        <v>0.1</v>
      </c>
      <c r="J355" s="135">
        <v>1.3</v>
      </c>
      <c r="K355" s="139">
        <v>0.6</v>
      </c>
      <c r="L355" s="139">
        <v>0.2</v>
      </c>
      <c r="M355" s="139">
        <v>0.7</v>
      </c>
      <c r="N355" s="139">
        <v>0</v>
      </c>
      <c r="O355" s="139">
        <v>0.1</v>
      </c>
      <c r="P355" s="136">
        <v>1.7</v>
      </c>
      <c r="Q355" s="141">
        <v>0.39388114296742999</v>
      </c>
    </row>
    <row r="356" spans="1:17">
      <c r="A356" s="155" t="s">
        <v>118</v>
      </c>
      <c r="B356" s="151">
        <v>27.9</v>
      </c>
      <c r="C356" s="151" t="s">
        <v>52</v>
      </c>
      <c r="D356" s="151">
        <v>0.6</v>
      </c>
      <c r="E356" s="151">
        <v>0.3</v>
      </c>
      <c r="F356" s="151">
        <v>0.4</v>
      </c>
      <c r="G356" s="151">
        <v>0.5</v>
      </c>
      <c r="H356" s="151">
        <v>1.1000000000000001</v>
      </c>
      <c r="I356" s="151">
        <v>0.1</v>
      </c>
      <c r="J356" s="135">
        <v>3</v>
      </c>
      <c r="K356" s="151">
        <v>0.8</v>
      </c>
      <c r="L356" s="151">
        <v>0</v>
      </c>
      <c r="M356" s="151">
        <v>0.7</v>
      </c>
      <c r="N356" s="151">
        <v>0.8</v>
      </c>
      <c r="O356" s="151">
        <v>0.1</v>
      </c>
      <c r="P356" s="136">
        <v>2.4</v>
      </c>
      <c r="Q356" s="152">
        <v>-0.54842912191791005</v>
      </c>
    </row>
    <row r="357" spans="1:17">
      <c r="A357" s="149" t="s">
        <v>119</v>
      </c>
      <c r="B357" s="139">
        <v>2.7</v>
      </c>
      <c r="C357" s="139" t="s">
        <v>47</v>
      </c>
      <c r="D357" s="139">
        <v>0.3</v>
      </c>
      <c r="E357" s="139">
        <v>4</v>
      </c>
      <c r="F357" s="139">
        <v>0.1</v>
      </c>
      <c r="G357" s="139">
        <v>0</v>
      </c>
      <c r="H357" s="139">
        <v>1.2</v>
      </c>
      <c r="I357" s="139">
        <v>0</v>
      </c>
      <c r="J357" s="135">
        <v>5.6</v>
      </c>
      <c r="K357" s="139">
        <v>0.1</v>
      </c>
      <c r="L357" s="139">
        <v>8.8000000000000007</v>
      </c>
      <c r="M357" s="139">
        <v>6</v>
      </c>
      <c r="N357" s="139">
        <v>0.1</v>
      </c>
      <c r="O357" s="139">
        <v>0</v>
      </c>
      <c r="P357" s="136">
        <v>15</v>
      </c>
      <c r="Q357" s="141">
        <v>9.4260365941356596</v>
      </c>
    </row>
    <row r="358" spans="1:17">
      <c r="A358" s="149" t="s">
        <v>120</v>
      </c>
      <c r="B358" s="139">
        <v>47.6</v>
      </c>
      <c r="C358" s="139" t="s">
        <v>50</v>
      </c>
      <c r="D358" s="139">
        <v>1.1000000000000001</v>
      </c>
      <c r="E358" s="139">
        <v>0</v>
      </c>
      <c r="F358" s="139">
        <v>0.3</v>
      </c>
      <c r="G358" s="139">
        <v>0.3</v>
      </c>
      <c r="H358" s="139">
        <v>0.1</v>
      </c>
      <c r="I358" s="139">
        <v>0.1</v>
      </c>
      <c r="J358" s="135">
        <v>1.9</v>
      </c>
      <c r="K358" s="139">
        <v>1.1000000000000001</v>
      </c>
      <c r="L358" s="139">
        <v>0</v>
      </c>
      <c r="M358" s="139">
        <v>0.6</v>
      </c>
      <c r="N358" s="139">
        <v>0.3</v>
      </c>
      <c r="O358" s="139">
        <v>0.1</v>
      </c>
      <c r="P358" s="136">
        <v>2.2000000000000002</v>
      </c>
      <c r="Q358" s="141">
        <v>0.27203358481116002</v>
      </c>
    </row>
    <row r="359" spans="1:17">
      <c r="A359" s="155" t="s">
        <v>121</v>
      </c>
      <c r="B359" s="151">
        <v>29.4</v>
      </c>
      <c r="C359" s="151" t="s">
        <v>50</v>
      </c>
      <c r="D359" s="151">
        <v>0.4</v>
      </c>
      <c r="E359" s="151">
        <v>0</v>
      </c>
      <c r="F359" s="151">
        <v>0.2</v>
      </c>
      <c r="G359" s="151">
        <v>0</v>
      </c>
      <c r="H359" s="151">
        <v>0.1</v>
      </c>
      <c r="I359" s="151">
        <v>0.1</v>
      </c>
      <c r="J359" s="135">
        <v>0.8</v>
      </c>
      <c r="K359" s="151">
        <v>0.3</v>
      </c>
      <c r="L359" s="151">
        <v>0</v>
      </c>
      <c r="M359" s="151">
        <v>0.1</v>
      </c>
      <c r="N359" s="151">
        <v>0</v>
      </c>
      <c r="O359" s="151">
        <v>0.1</v>
      </c>
      <c r="P359" s="136">
        <v>0.5</v>
      </c>
      <c r="Q359" s="152">
        <v>-0.23082052795538099</v>
      </c>
    </row>
    <row r="360" spans="1:17">
      <c r="A360" s="149" t="s">
        <v>232</v>
      </c>
      <c r="B360" s="139">
        <v>4.3</v>
      </c>
      <c r="C360" s="139" t="s">
        <v>109</v>
      </c>
      <c r="D360" s="139">
        <v>0.7</v>
      </c>
      <c r="E360" s="139">
        <v>0</v>
      </c>
      <c r="F360" s="139">
        <v>0.8</v>
      </c>
      <c r="G360" s="139">
        <v>0</v>
      </c>
      <c r="H360" s="139">
        <v>1.2</v>
      </c>
      <c r="I360" s="139">
        <v>0.1</v>
      </c>
      <c r="J360" s="135">
        <v>2.7</v>
      </c>
      <c r="K360" s="139">
        <v>0.2</v>
      </c>
      <c r="L360" s="139">
        <v>2.9</v>
      </c>
      <c r="M360" s="139">
        <v>4.9000000000000004</v>
      </c>
      <c r="N360" s="139">
        <v>2.1</v>
      </c>
      <c r="O360" s="139">
        <v>0.1</v>
      </c>
      <c r="P360" s="136">
        <v>10.1</v>
      </c>
      <c r="Q360" s="141">
        <v>7.3629208110251199</v>
      </c>
    </row>
    <row r="361" spans="1:17">
      <c r="A361" s="149" t="s">
        <v>124</v>
      </c>
      <c r="B361" s="139">
        <v>170.5</v>
      </c>
      <c r="C361" s="139" t="s">
        <v>50</v>
      </c>
      <c r="D361" s="139">
        <v>0.4</v>
      </c>
      <c r="E361" s="139">
        <v>0</v>
      </c>
      <c r="F361" s="139">
        <v>0.1</v>
      </c>
      <c r="G361" s="139">
        <v>0</v>
      </c>
      <c r="H361" s="139">
        <v>0.2</v>
      </c>
      <c r="I361" s="139">
        <v>0.1</v>
      </c>
      <c r="J361" s="135">
        <v>0.8</v>
      </c>
      <c r="K361" s="139">
        <v>0.3</v>
      </c>
      <c r="L361" s="139">
        <v>0</v>
      </c>
      <c r="M361" s="139">
        <v>0</v>
      </c>
      <c r="N361" s="139">
        <v>0</v>
      </c>
      <c r="O361" s="139">
        <v>0.1</v>
      </c>
      <c r="P361" s="136">
        <v>0.4</v>
      </c>
      <c r="Q361" s="141">
        <v>-0.34741260856068301</v>
      </c>
    </row>
    <row r="362" spans="1:17">
      <c r="A362" s="149" t="s">
        <v>197</v>
      </c>
      <c r="B362" s="139">
        <v>6.7</v>
      </c>
      <c r="C362" s="139" t="s">
        <v>50</v>
      </c>
      <c r="D362" s="139">
        <v>0.3</v>
      </c>
      <c r="E362" s="139">
        <v>0.2</v>
      </c>
      <c r="F362" s="139">
        <v>0.4</v>
      </c>
      <c r="G362" s="139">
        <v>0.6</v>
      </c>
      <c r="H362" s="139">
        <v>0.8</v>
      </c>
      <c r="I362" s="139">
        <v>0.2</v>
      </c>
      <c r="J362" s="135">
        <v>2.6</v>
      </c>
      <c r="K362" s="139">
        <v>0.5</v>
      </c>
      <c r="L362" s="139">
        <v>0</v>
      </c>
      <c r="M362" s="139">
        <v>2.4</v>
      </c>
      <c r="N362" s="139">
        <v>0.6</v>
      </c>
      <c r="O362" s="139">
        <v>0.2</v>
      </c>
      <c r="P362" s="136">
        <v>3.6</v>
      </c>
      <c r="Q362" s="141">
        <v>1.0588703487448701</v>
      </c>
    </row>
    <row r="363" spans="1:17">
      <c r="A363" s="155" t="s">
        <v>125</v>
      </c>
      <c r="B363" s="151">
        <v>91.7</v>
      </c>
      <c r="C363" s="151" t="s">
        <v>47</v>
      </c>
      <c r="D363" s="151">
        <v>0.4</v>
      </c>
      <c r="E363" s="151">
        <v>0.1</v>
      </c>
      <c r="F363" s="151">
        <v>0.1</v>
      </c>
      <c r="G363" s="151">
        <v>0.3</v>
      </c>
      <c r="H363" s="151">
        <v>0.3</v>
      </c>
      <c r="I363" s="151">
        <v>0.1</v>
      </c>
      <c r="J363" s="135">
        <v>1.2</v>
      </c>
      <c r="K363" s="151">
        <v>0.4</v>
      </c>
      <c r="L363" s="151">
        <v>0</v>
      </c>
      <c r="M363" s="151">
        <v>0.1</v>
      </c>
      <c r="N363" s="151">
        <v>0.1</v>
      </c>
      <c r="O363" s="151">
        <v>0.1</v>
      </c>
      <c r="P363" s="136">
        <v>0.6</v>
      </c>
      <c r="Q363" s="152">
        <v>-0.584669469843212</v>
      </c>
    </row>
    <row r="364" spans="1:17">
      <c r="A364" s="149" t="s">
        <v>5</v>
      </c>
      <c r="B364" s="139">
        <v>4.9000000000000004</v>
      </c>
      <c r="C364" s="139" t="s">
        <v>109</v>
      </c>
      <c r="D364" s="139">
        <v>0.5</v>
      </c>
      <c r="E364" s="139">
        <v>0.9</v>
      </c>
      <c r="F364" s="139">
        <v>0.3</v>
      </c>
      <c r="G364" s="139">
        <v>0.4</v>
      </c>
      <c r="H364" s="139">
        <v>4.2</v>
      </c>
      <c r="I364" s="139">
        <v>0</v>
      </c>
      <c r="J364" s="135">
        <v>6.3</v>
      </c>
      <c r="K364" s="139">
        <v>0</v>
      </c>
      <c r="L364" s="139">
        <v>0</v>
      </c>
      <c r="M364" s="139">
        <v>0</v>
      </c>
      <c r="N364" s="139">
        <v>0</v>
      </c>
      <c r="O364" s="139">
        <v>0</v>
      </c>
      <c r="P364" s="136">
        <v>0</v>
      </c>
      <c r="Q364" s="141">
        <v>-6.2543097950974502</v>
      </c>
    </row>
    <row r="365" spans="1:17">
      <c r="A365" s="149" t="s">
        <v>126</v>
      </c>
      <c r="B365" s="139">
        <v>20.7</v>
      </c>
      <c r="C365" s="139" t="s">
        <v>47</v>
      </c>
      <c r="D365" s="139">
        <v>0.3</v>
      </c>
      <c r="E365" s="139">
        <v>0.1</v>
      </c>
      <c r="F365" s="139">
        <v>0.2</v>
      </c>
      <c r="G365" s="139">
        <v>0.3</v>
      </c>
      <c r="H365" s="139">
        <v>0.3</v>
      </c>
      <c r="I365" s="139">
        <v>0.1</v>
      </c>
      <c r="J365" s="135">
        <v>1.2</v>
      </c>
      <c r="K365" s="139">
        <v>0.3</v>
      </c>
      <c r="L365" s="139">
        <v>0</v>
      </c>
      <c r="M365" s="139">
        <v>0</v>
      </c>
      <c r="N365" s="139">
        <v>0</v>
      </c>
      <c r="O365" s="139">
        <v>0.1</v>
      </c>
      <c r="P365" s="136">
        <v>0.5</v>
      </c>
      <c r="Q365" s="141">
        <v>-0.74877486026912499</v>
      </c>
    </row>
    <row r="366" spans="1:17">
      <c r="A366" s="149" t="s">
        <v>129</v>
      </c>
      <c r="B366" s="139">
        <v>68.7</v>
      </c>
      <c r="C366" s="139" t="s">
        <v>47</v>
      </c>
      <c r="D366" s="139">
        <v>0.6</v>
      </c>
      <c r="E366" s="139">
        <v>0</v>
      </c>
      <c r="F366" s="139">
        <v>0.2</v>
      </c>
      <c r="G366" s="139">
        <v>0.4</v>
      </c>
      <c r="H366" s="139">
        <v>0.8</v>
      </c>
      <c r="I366" s="139">
        <v>0.1</v>
      </c>
      <c r="J366" s="135">
        <v>2.1</v>
      </c>
      <c r="K366" s="139">
        <v>0.7</v>
      </c>
      <c r="L366" s="139">
        <v>0</v>
      </c>
      <c r="M366" s="139">
        <v>0.2</v>
      </c>
      <c r="N366" s="139">
        <v>0.1</v>
      </c>
      <c r="O366" s="139">
        <v>0.1</v>
      </c>
      <c r="P366" s="136">
        <v>1.2</v>
      </c>
      <c r="Q366" s="141">
        <v>-0.89861486211902997</v>
      </c>
    </row>
    <row r="367" spans="1:17">
      <c r="A367" s="149" t="s">
        <v>134</v>
      </c>
      <c r="B367" s="139">
        <v>86.9</v>
      </c>
      <c r="C367" s="139" t="s">
        <v>50</v>
      </c>
      <c r="D367" s="139">
        <v>0.5</v>
      </c>
      <c r="E367" s="139">
        <v>0</v>
      </c>
      <c r="F367" s="139">
        <v>0.2</v>
      </c>
      <c r="G367" s="139">
        <v>0.1</v>
      </c>
      <c r="H367" s="139">
        <v>0.5</v>
      </c>
      <c r="I367" s="139">
        <v>0.1</v>
      </c>
      <c r="J367" s="135">
        <v>1.5</v>
      </c>
      <c r="K367" s="139">
        <v>0.6</v>
      </c>
      <c r="L367" s="139">
        <v>0</v>
      </c>
      <c r="M367" s="139">
        <v>0.2</v>
      </c>
      <c r="N367" s="139">
        <v>0.2</v>
      </c>
      <c r="O367" s="139">
        <v>0.1</v>
      </c>
      <c r="P367" s="136">
        <v>1.1000000000000001</v>
      </c>
      <c r="Q367" s="141">
        <v>-0.37884770245133997</v>
      </c>
    </row>
    <row r="368" spans="1:17">
      <c r="A368" s="157"/>
      <c r="B368" s="158"/>
      <c r="C368" s="158"/>
      <c r="D368" s="158"/>
      <c r="E368" s="158"/>
      <c r="F368" s="158"/>
      <c r="G368" s="158"/>
      <c r="H368" s="158"/>
      <c r="I368" s="158"/>
      <c r="J368" s="159"/>
      <c r="K368" s="158"/>
      <c r="L368" s="158"/>
      <c r="M368" s="158"/>
      <c r="N368" s="158"/>
      <c r="O368" s="158"/>
      <c r="P368" s="159"/>
      <c r="Q368" s="160"/>
    </row>
    <row r="369" spans="1:17">
      <c r="A369" s="161" t="s">
        <v>233</v>
      </c>
      <c r="B369" s="146">
        <v>498.1</v>
      </c>
      <c r="C369" s="146"/>
      <c r="D369" s="146">
        <v>1.2</v>
      </c>
      <c r="E369" s="146">
        <v>0.4</v>
      </c>
      <c r="F369" s="146">
        <v>0.5</v>
      </c>
      <c r="G369" s="146">
        <v>0.2</v>
      </c>
      <c r="H369" s="146">
        <v>2.1</v>
      </c>
      <c r="I369" s="146">
        <v>0.2</v>
      </c>
      <c r="J369" s="135">
        <v>4.5</v>
      </c>
      <c r="K369" s="146">
        <v>1.2</v>
      </c>
      <c r="L369" s="146">
        <v>0.1</v>
      </c>
      <c r="M369" s="146">
        <v>0.8</v>
      </c>
      <c r="N369" s="146">
        <v>0.3</v>
      </c>
      <c r="O369" s="146">
        <v>0.2</v>
      </c>
      <c r="P369" s="136">
        <v>2.6</v>
      </c>
      <c r="Q369" s="147">
        <v>-2.7</v>
      </c>
    </row>
    <row r="370" spans="1:17">
      <c r="A370" s="149" t="s">
        <v>7</v>
      </c>
      <c r="B370" s="139">
        <v>8.4</v>
      </c>
      <c r="C370" s="139" t="s">
        <v>109</v>
      </c>
      <c r="D370" s="139">
        <v>1.1000000000000001</v>
      </c>
      <c r="E370" s="139">
        <v>0.4</v>
      </c>
      <c r="F370" s="139">
        <v>0.6</v>
      </c>
      <c r="G370" s="139">
        <v>0.1</v>
      </c>
      <c r="H370" s="139">
        <v>2.8</v>
      </c>
      <c r="I370" s="139">
        <v>0.3</v>
      </c>
      <c r="J370" s="135">
        <v>5.2</v>
      </c>
      <c r="K370" s="139">
        <v>1.3</v>
      </c>
      <c r="L370" s="139">
        <v>0.1</v>
      </c>
      <c r="M370" s="139">
        <v>2</v>
      </c>
      <c r="N370" s="139">
        <v>0</v>
      </c>
      <c r="O370" s="139">
        <v>0.3</v>
      </c>
      <c r="P370" s="136">
        <v>3.8</v>
      </c>
      <c r="Q370" s="141">
        <v>-1.4601456187531801</v>
      </c>
    </row>
    <row r="371" spans="1:17">
      <c r="A371" s="149" t="s">
        <v>139</v>
      </c>
      <c r="B371" s="139">
        <v>10.7</v>
      </c>
      <c r="C371" s="139" t="s">
        <v>109</v>
      </c>
      <c r="D371" s="139">
        <v>2.1</v>
      </c>
      <c r="E371" s="139">
        <v>1</v>
      </c>
      <c r="F371" s="139">
        <v>0.5</v>
      </c>
      <c r="G371" s="139">
        <v>0.3</v>
      </c>
      <c r="H371" s="139">
        <v>2.9</v>
      </c>
      <c r="I371" s="139">
        <v>0.5</v>
      </c>
      <c r="J371" s="135">
        <v>7.3</v>
      </c>
      <c r="K371" s="139">
        <v>1</v>
      </c>
      <c r="L371" s="139">
        <v>0</v>
      </c>
      <c r="M371" s="139">
        <v>0.3</v>
      </c>
      <c r="N371" s="139">
        <v>0</v>
      </c>
      <c r="O371" s="139">
        <v>0.5</v>
      </c>
      <c r="P371" s="136">
        <v>1.8</v>
      </c>
      <c r="Q371" s="141">
        <v>-5.5209965236487504</v>
      </c>
    </row>
    <row r="372" spans="1:17">
      <c r="A372" s="149" t="s">
        <v>141</v>
      </c>
      <c r="B372" s="139">
        <v>7.5</v>
      </c>
      <c r="C372" s="139" t="s">
        <v>52</v>
      </c>
      <c r="D372" s="139">
        <v>0.6</v>
      </c>
      <c r="E372" s="139">
        <v>0.2</v>
      </c>
      <c r="F372" s="139">
        <v>0.3</v>
      </c>
      <c r="G372" s="139">
        <v>0.1</v>
      </c>
      <c r="H372" s="139">
        <v>1.5</v>
      </c>
      <c r="I372" s="139">
        <v>0.2</v>
      </c>
      <c r="J372" s="135">
        <v>2.9</v>
      </c>
      <c r="K372" s="139">
        <v>1.5</v>
      </c>
      <c r="L372" s="139">
        <v>0.1</v>
      </c>
      <c r="M372" s="139">
        <v>1.3</v>
      </c>
      <c r="N372" s="139">
        <v>0.1</v>
      </c>
      <c r="O372" s="139">
        <v>0.2</v>
      </c>
      <c r="P372" s="136">
        <v>3.1</v>
      </c>
      <c r="Q372" s="141">
        <v>0.16147486350733001</v>
      </c>
    </row>
    <row r="373" spans="1:17">
      <c r="A373" s="155" t="s">
        <v>234</v>
      </c>
      <c r="B373" s="151">
        <v>1.1000000000000001</v>
      </c>
      <c r="C373" s="151" t="s">
        <v>109</v>
      </c>
      <c r="D373" s="151">
        <v>1.1000000000000001</v>
      </c>
      <c r="E373" s="151">
        <v>0.2</v>
      </c>
      <c r="F373" s="151">
        <v>0.3</v>
      </c>
      <c r="G373" s="151">
        <v>0.4</v>
      </c>
      <c r="H373" s="151">
        <v>2.2999999999999998</v>
      </c>
      <c r="I373" s="151">
        <v>0.1</v>
      </c>
      <c r="J373" s="135">
        <v>4.4000000000000004</v>
      </c>
      <c r="K373" s="151">
        <v>0.4</v>
      </c>
      <c r="L373" s="151">
        <v>0</v>
      </c>
      <c r="M373" s="151">
        <v>0.1</v>
      </c>
      <c r="N373" s="151">
        <v>0.1</v>
      </c>
      <c r="O373" s="151">
        <v>0.1</v>
      </c>
      <c r="P373" s="136">
        <v>0.6</v>
      </c>
      <c r="Q373" s="152">
        <v>-3.78533336962469</v>
      </c>
    </row>
    <row r="374" spans="1:17">
      <c r="A374" s="149" t="s">
        <v>6</v>
      </c>
      <c r="B374" s="139">
        <v>10.4</v>
      </c>
      <c r="C374" s="139" t="s">
        <v>109</v>
      </c>
      <c r="D374" s="139">
        <v>1</v>
      </c>
      <c r="E374" s="139">
        <v>0.2</v>
      </c>
      <c r="F374" s="139">
        <v>0.7</v>
      </c>
      <c r="G374" s="139">
        <v>0.1</v>
      </c>
      <c r="H374" s="139">
        <v>2.6</v>
      </c>
      <c r="I374" s="139">
        <v>0.2</v>
      </c>
      <c r="J374" s="135">
        <v>4.7</v>
      </c>
      <c r="K374" s="139">
        <v>1.3</v>
      </c>
      <c r="L374" s="139">
        <v>0.1</v>
      </c>
      <c r="M374" s="139">
        <v>1.3</v>
      </c>
      <c r="N374" s="139">
        <v>0</v>
      </c>
      <c r="O374" s="139">
        <v>0.2</v>
      </c>
      <c r="P374" s="136">
        <v>2.8</v>
      </c>
      <c r="Q374" s="141">
        <v>-1.9162610200894099</v>
      </c>
    </row>
    <row r="375" spans="1:17">
      <c r="A375" s="149" t="s">
        <v>143</v>
      </c>
      <c r="B375" s="139">
        <v>5.5</v>
      </c>
      <c r="C375" s="139" t="s">
        <v>109</v>
      </c>
      <c r="D375" s="139">
        <v>3</v>
      </c>
      <c r="E375" s="139">
        <v>0.7</v>
      </c>
      <c r="F375" s="139">
        <v>0.9</v>
      </c>
      <c r="G375" s="139">
        <v>0.7</v>
      </c>
      <c r="H375" s="139">
        <v>2</v>
      </c>
      <c r="I375" s="139">
        <v>0.3</v>
      </c>
      <c r="J375" s="135">
        <v>7.6</v>
      </c>
      <c r="K375" s="139">
        <v>3</v>
      </c>
      <c r="L375" s="139">
        <v>0</v>
      </c>
      <c r="M375" s="139">
        <v>0.4</v>
      </c>
      <c r="N375" s="139">
        <v>1.8</v>
      </c>
      <c r="O375" s="139">
        <v>0.3</v>
      </c>
      <c r="P375" s="136">
        <v>5.5</v>
      </c>
      <c r="Q375" s="141">
        <v>-2.1306109627126002</v>
      </c>
    </row>
    <row r="376" spans="1:17">
      <c r="A376" s="149" t="s">
        <v>144</v>
      </c>
      <c r="B376" s="139">
        <v>1.3</v>
      </c>
      <c r="C376" s="139" t="s">
        <v>109</v>
      </c>
      <c r="D376" s="139">
        <v>1</v>
      </c>
      <c r="E376" s="139">
        <v>0.1</v>
      </c>
      <c r="F376" s="139">
        <v>1.8</v>
      </c>
      <c r="G376" s="139">
        <v>0.2</v>
      </c>
      <c r="H376" s="139">
        <v>1.7</v>
      </c>
      <c r="I376" s="139">
        <v>0.1</v>
      </c>
      <c r="J376" s="135">
        <v>5</v>
      </c>
      <c r="K376" s="139">
        <v>1.4</v>
      </c>
      <c r="L376" s="139">
        <v>0.2</v>
      </c>
      <c r="M376" s="139">
        <v>3.8</v>
      </c>
      <c r="N376" s="139">
        <v>4.0999999999999996</v>
      </c>
      <c r="O376" s="139">
        <v>0.1</v>
      </c>
      <c r="P376" s="136">
        <v>9.6999999999999993</v>
      </c>
      <c r="Q376" s="141">
        <v>4.6860538096235897</v>
      </c>
    </row>
    <row r="377" spans="1:17">
      <c r="A377" s="155" t="s">
        <v>145</v>
      </c>
      <c r="B377" s="151">
        <v>5.3</v>
      </c>
      <c r="C377" s="151" t="s">
        <v>109</v>
      </c>
      <c r="D377" s="151">
        <v>1.2</v>
      </c>
      <c r="E377" s="151">
        <v>0.2</v>
      </c>
      <c r="F377" s="151">
        <v>0</v>
      </c>
      <c r="G377" s="151">
        <v>0.4</v>
      </c>
      <c r="H377" s="151">
        <v>3.6</v>
      </c>
      <c r="I377" s="151">
        <v>0.2</v>
      </c>
      <c r="J377" s="135">
        <v>5.6</v>
      </c>
      <c r="K377" s="151">
        <v>1.3</v>
      </c>
      <c r="L377" s="151">
        <v>0.1</v>
      </c>
      <c r="M377" s="151">
        <v>9.3000000000000007</v>
      </c>
      <c r="N377" s="151">
        <v>2.5</v>
      </c>
      <c r="O377" s="151">
        <v>0.2</v>
      </c>
      <c r="P377" s="136">
        <v>13.4</v>
      </c>
      <c r="Q377" s="152">
        <v>7.7745708997910503</v>
      </c>
    </row>
    <row r="378" spans="1:17">
      <c r="A378" s="149" t="s">
        <v>146</v>
      </c>
      <c r="B378" s="139">
        <v>62.4</v>
      </c>
      <c r="C378" s="139" t="s">
        <v>109</v>
      </c>
      <c r="D378" s="139">
        <v>1.3</v>
      </c>
      <c r="E378" s="139">
        <v>0.4</v>
      </c>
      <c r="F378" s="139">
        <v>0.6</v>
      </c>
      <c r="G378" s="139">
        <v>0.2</v>
      </c>
      <c r="H378" s="139">
        <v>2</v>
      </c>
      <c r="I378" s="139">
        <v>0.3</v>
      </c>
      <c r="J378" s="135">
        <v>4.9000000000000004</v>
      </c>
      <c r="K378" s="139">
        <v>2.2000000000000002</v>
      </c>
      <c r="L378" s="139">
        <v>0.2</v>
      </c>
      <c r="M378" s="139">
        <v>0.9</v>
      </c>
      <c r="N378" s="139">
        <v>0.2</v>
      </c>
      <c r="O378" s="139">
        <v>0.3</v>
      </c>
      <c r="P378" s="136">
        <v>3.7</v>
      </c>
      <c r="Q378" s="141">
        <v>-1.1626207587117301</v>
      </c>
    </row>
    <row r="379" spans="1:17">
      <c r="A379" s="149" t="s">
        <v>11</v>
      </c>
      <c r="B379" s="139">
        <v>82.4</v>
      </c>
      <c r="C379" s="139" t="s">
        <v>109</v>
      </c>
      <c r="D379" s="139">
        <v>1.3</v>
      </c>
      <c r="E379" s="139">
        <v>0.3</v>
      </c>
      <c r="F379" s="139">
        <v>0.3</v>
      </c>
      <c r="G379" s="139">
        <v>0.1</v>
      </c>
      <c r="H379" s="139">
        <v>2.2999999999999998</v>
      </c>
      <c r="I379" s="139">
        <v>0.2</v>
      </c>
      <c r="J379" s="135">
        <v>4.5</v>
      </c>
      <c r="K379" s="139">
        <v>1.1000000000000001</v>
      </c>
      <c r="L379" s="139">
        <v>0.1</v>
      </c>
      <c r="M379" s="139">
        <v>0.7</v>
      </c>
      <c r="N379" s="139">
        <v>0.1</v>
      </c>
      <c r="O379" s="139">
        <v>0.2</v>
      </c>
      <c r="P379" s="136">
        <v>2.1</v>
      </c>
      <c r="Q379" s="141">
        <v>-2.34044230399495</v>
      </c>
    </row>
    <row r="380" spans="1:17">
      <c r="A380" s="149" t="s">
        <v>147</v>
      </c>
      <c r="B380" s="139">
        <v>11.3</v>
      </c>
      <c r="C380" s="139" t="s">
        <v>109</v>
      </c>
      <c r="D380" s="139">
        <v>1.1000000000000001</v>
      </c>
      <c r="E380" s="139">
        <v>0.6</v>
      </c>
      <c r="F380" s="139">
        <v>0.3</v>
      </c>
      <c r="G380" s="139">
        <v>0.4</v>
      </c>
      <c r="H380" s="139">
        <v>2.2000000000000002</v>
      </c>
      <c r="I380" s="139">
        <v>0.1</v>
      </c>
      <c r="J380" s="135">
        <v>4.7</v>
      </c>
      <c r="K380" s="139">
        <v>1.5</v>
      </c>
      <c r="L380" s="139">
        <v>0.1</v>
      </c>
      <c r="M380" s="139">
        <v>0.2</v>
      </c>
      <c r="N380" s="139">
        <v>0.2</v>
      </c>
      <c r="O380" s="139">
        <v>0.1</v>
      </c>
      <c r="P380" s="136">
        <v>2.2000000000000002</v>
      </c>
      <c r="Q380" s="141">
        <v>-2.4521457034512699</v>
      </c>
    </row>
    <row r="381" spans="1:17">
      <c r="A381" s="155" t="s">
        <v>148</v>
      </c>
      <c r="B381" s="151">
        <v>10</v>
      </c>
      <c r="C381" s="151" t="s">
        <v>109</v>
      </c>
      <c r="D381" s="151">
        <v>0.9</v>
      </c>
      <c r="E381" s="151">
        <v>0.1</v>
      </c>
      <c r="F381" s="151">
        <v>0.4</v>
      </c>
      <c r="G381" s="151">
        <v>0</v>
      </c>
      <c r="H381" s="151">
        <v>1.4</v>
      </c>
      <c r="I381" s="151">
        <v>0.2</v>
      </c>
      <c r="J381" s="135">
        <v>3</v>
      </c>
      <c r="K381" s="151">
        <v>1.7</v>
      </c>
      <c r="L381" s="151">
        <v>0.1</v>
      </c>
      <c r="M381" s="151">
        <v>0.7</v>
      </c>
      <c r="N381" s="151">
        <v>0</v>
      </c>
      <c r="O381" s="151">
        <v>0.2</v>
      </c>
      <c r="P381" s="136">
        <v>2.6</v>
      </c>
      <c r="Q381" s="152">
        <v>-0.39813174641964999</v>
      </c>
    </row>
    <row r="382" spans="1:17">
      <c r="A382" s="149" t="s">
        <v>149</v>
      </c>
      <c r="B382" s="139">
        <v>4.4000000000000004</v>
      </c>
      <c r="C382" s="139" t="s">
        <v>109</v>
      </c>
      <c r="D382" s="139">
        <v>1.4</v>
      </c>
      <c r="E382" s="139">
        <v>0.4</v>
      </c>
      <c r="F382" s="139">
        <v>0.4</v>
      </c>
      <c r="G382" s="139">
        <v>0.1</v>
      </c>
      <c r="H382" s="139">
        <v>3.2</v>
      </c>
      <c r="I382" s="139">
        <v>0.2</v>
      </c>
      <c r="J382" s="135">
        <v>5.7</v>
      </c>
      <c r="K382" s="139">
        <v>1</v>
      </c>
      <c r="L382" s="139">
        <v>0.7</v>
      </c>
      <c r="M382" s="139">
        <v>0.6</v>
      </c>
      <c r="N382" s="139">
        <v>1.6</v>
      </c>
      <c r="O382" s="139">
        <v>0.2</v>
      </c>
      <c r="P382" s="136">
        <v>4.0999999999999996</v>
      </c>
      <c r="Q382" s="141">
        <v>-1.6401972105482301</v>
      </c>
    </row>
    <row r="383" spans="1:17">
      <c r="A383" s="149" t="s">
        <v>150</v>
      </c>
      <c r="B383" s="139">
        <v>60.2</v>
      </c>
      <c r="C383" s="139" t="s">
        <v>109</v>
      </c>
      <c r="D383" s="139">
        <v>1</v>
      </c>
      <c r="E383" s="139">
        <v>0.4</v>
      </c>
      <c r="F383" s="139">
        <v>0.4</v>
      </c>
      <c r="G383" s="139">
        <v>0.3</v>
      </c>
      <c r="H383" s="139">
        <v>2.1</v>
      </c>
      <c r="I383" s="139">
        <v>0.1</v>
      </c>
      <c r="J383" s="135">
        <v>4.4000000000000004</v>
      </c>
      <c r="K383" s="139">
        <v>0.8</v>
      </c>
      <c r="L383" s="139">
        <v>0</v>
      </c>
      <c r="M383" s="139">
        <v>0.3</v>
      </c>
      <c r="N383" s="139">
        <v>0.1</v>
      </c>
      <c r="O383" s="139">
        <v>0.1</v>
      </c>
      <c r="P383" s="136">
        <v>1.3</v>
      </c>
      <c r="Q383" s="141">
        <v>-3.0142544846862598</v>
      </c>
    </row>
    <row r="384" spans="1:17">
      <c r="A384" s="149" t="s">
        <v>151</v>
      </c>
      <c r="B384" s="139">
        <v>2.2999999999999998</v>
      </c>
      <c r="C384" s="139" t="s">
        <v>52</v>
      </c>
      <c r="D384" s="139">
        <v>0.8</v>
      </c>
      <c r="E384" s="139">
        <v>0</v>
      </c>
      <c r="F384" s="139">
        <v>1.5</v>
      </c>
      <c r="G384" s="139">
        <v>0.3</v>
      </c>
      <c r="H384" s="139">
        <v>1.1000000000000001</v>
      </c>
      <c r="I384" s="139">
        <v>0.1</v>
      </c>
      <c r="J384" s="135">
        <v>3.8</v>
      </c>
      <c r="K384" s="139">
        <v>2.1</v>
      </c>
      <c r="L384" s="139">
        <v>0.3</v>
      </c>
      <c r="M384" s="139">
        <v>3.7</v>
      </c>
      <c r="N384" s="139">
        <v>1.9</v>
      </c>
      <c r="O384" s="139">
        <v>0.1</v>
      </c>
      <c r="P384" s="136">
        <v>8</v>
      </c>
      <c r="Q384" s="141">
        <v>4.1701343146819596</v>
      </c>
    </row>
    <row r="385" spans="1:17">
      <c r="A385" s="155" t="s">
        <v>152</v>
      </c>
      <c r="B385" s="151">
        <v>3.3</v>
      </c>
      <c r="C385" s="151" t="s">
        <v>52</v>
      </c>
      <c r="D385" s="151">
        <v>1.2</v>
      </c>
      <c r="E385" s="151">
        <v>0</v>
      </c>
      <c r="F385" s="151">
        <v>0.9</v>
      </c>
      <c r="G385" s="151">
        <v>0.5</v>
      </c>
      <c r="H385" s="151">
        <v>1.3</v>
      </c>
      <c r="I385" s="151">
        <v>0.2</v>
      </c>
      <c r="J385" s="135">
        <v>4.0999999999999996</v>
      </c>
      <c r="K385" s="151">
        <v>2.6</v>
      </c>
      <c r="L385" s="151">
        <v>0.1</v>
      </c>
      <c r="M385" s="151">
        <v>1.9</v>
      </c>
      <c r="N385" s="151">
        <v>0.3</v>
      </c>
      <c r="O385" s="151">
        <v>0.2</v>
      </c>
      <c r="P385" s="136">
        <v>5.0999999999999996</v>
      </c>
      <c r="Q385" s="152">
        <v>1.0628092237620601</v>
      </c>
    </row>
    <row r="386" spans="1:17">
      <c r="A386" s="149" t="s">
        <v>155</v>
      </c>
      <c r="B386" s="139">
        <v>16.600000000000001</v>
      </c>
      <c r="C386" s="139" t="s">
        <v>109</v>
      </c>
      <c r="D386" s="139">
        <v>1.5</v>
      </c>
      <c r="E386" s="139">
        <v>1.2</v>
      </c>
      <c r="F386" s="139">
        <v>0.4</v>
      </c>
      <c r="G386" s="139">
        <v>0.3</v>
      </c>
      <c r="H386" s="139">
        <v>2.2999999999999998</v>
      </c>
      <c r="I386" s="139">
        <v>0.2</v>
      </c>
      <c r="J386" s="135">
        <v>5.9</v>
      </c>
      <c r="K386" s="139">
        <v>0.6</v>
      </c>
      <c r="L386" s="139">
        <v>0</v>
      </c>
      <c r="M386" s="139">
        <v>0.1</v>
      </c>
      <c r="N386" s="139">
        <v>0.4</v>
      </c>
      <c r="O386" s="139">
        <v>0.2</v>
      </c>
      <c r="P386" s="136">
        <v>1.3</v>
      </c>
      <c r="Q386" s="141">
        <v>-4.6071533165614698</v>
      </c>
    </row>
    <row r="387" spans="1:17">
      <c r="A387" s="149" t="s">
        <v>157</v>
      </c>
      <c r="B387" s="139">
        <v>38.200000000000003</v>
      </c>
      <c r="C387" s="139" t="s">
        <v>52</v>
      </c>
      <c r="D387" s="139">
        <v>1.1000000000000001</v>
      </c>
      <c r="E387" s="139">
        <v>0.1</v>
      </c>
      <c r="F387" s="139">
        <v>0.7</v>
      </c>
      <c r="G387" s="139">
        <v>0.1</v>
      </c>
      <c r="H387" s="139">
        <v>1.9</v>
      </c>
      <c r="I387" s="139">
        <v>0.1</v>
      </c>
      <c r="J387" s="135">
        <v>4.0999999999999996</v>
      </c>
      <c r="K387" s="139">
        <v>1.3</v>
      </c>
      <c r="L387" s="139">
        <v>0.1</v>
      </c>
      <c r="M387" s="139">
        <v>0.8</v>
      </c>
      <c r="N387" s="139">
        <v>0.1</v>
      </c>
      <c r="O387" s="139">
        <v>0.1</v>
      </c>
      <c r="P387" s="136">
        <v>2.2999999999999998</v>
      </c>
      <c r="Q387" s="141">
        <v>-1.81146104144487</v>
      </c>
    </row>
    <row r="388" spans="1:17">
      <c r="A388" s="149" t="s">
        <v>158</v>
      </c>
      <c r="B388" s="139">
        <v>10.7</v>
      </c>
      <c r="C388" s="139" t="s">
        <v>109</v>
      </c>
      <c r="D388" s="139">
        <v>0.9</v>
      </c>
      <c r="E388" s="139">
        <v>0.4</v>
      </c>
      <c r="F388" s="139">
        <v>0.1</v>
      </c>
      <c r="G388" s="139">
        <v>1</v>
      </c>
      <c r="H388" s="139">
        <v>1.9</v>
      </c>
      <c r="I388" s="139">
        <v>0.1</v>
      </c>
      <c r="J388" s="135">
        <v>4.4000000000000004</v>
      </c>
      <c r="K388" s="139">
        <v>0.6</v>
      </c>
      <c r="L388" s="139">
        <v>0.1</v>
      </c>
      <c r="M388" s="139">
        <v>0.8</v>
      </c>
      <c r="N388" s="139">
        <v>0.1</v>
      </c>
      <c r="O388" s="139">
        <v>0.1</v>
      </c>
      <c r="P388" s="136">
        <v>1.6</v>
      </c>
      <c r="Q388" s="141">
        <v>-2.7683660226633098</v>
      </c>
    </row>
    <row r="389" spans="1:17">
      <c r="A389" s="155" t="s">
        <v>159</v>
      </c>
      <c r="B389" s="151">
        <v>21.5</v>
      </c>
      <c r="C389" s="151" t="s">
        <v>52</v>
      </c>
      <c r="D389" s="151">
        <v>0.8</v>
      </c>
      <c r="E389" s="151">
        <v>0.1</v>
      </c>
      <c r="F389" s="151">
        <v>0.3</v>
      </c>
      <c r="G389" s="151">
        <v>0.1</v>
      </c>
      <c r="H389" s="151">
        <v>1</v>
      </c>
      <c r="I389" s="151">
        <v>0.1</v>
      </c>
      <c r="J389" s="135">
        <v>2.4</v>
      </c>
      <c r="K389" s="151">
        <v>1</v>
      </c>
      <c r="L389" s="151">
        <v>0.1</v>
      </c>
      <c r="M389" s="151">
        <v>1.1000000000000001</v>
      </c>
      <c r="N389" s="151">
        <v>0.1</v>
      </c>
      <c r="O389" s="151">
        <v>0.1</v>
      </c>
      <c r="P389" s="136">
        <v>2.5</v>
      </c>
      <c r="Q389" s="152">
        <v>1.2954404715100201E-2</v>
      </c>
    </row>
    <row r="390" spans="1:17">
      <c r="A390" s="149" t="s">
        <v>162</v>
      </c>
      <c r="B390" s="139">
        <v>5.5</v>
      </c>
      <c r="C390" s="139" t="s">
        <v>109</v>
      </c>
      <c r="D390" s="139">
        <v>0.8</v>
      </c>
      <c r="E390" s="139">
        <v>0.2</v>
      </c>
      <c r="F390" s="139">
        <v>0.6</v>
      </c>
      <c r="G390" s="139">
        <v>0.1</v>
      </c>
      <c r="H390" s="139">
        <v>1.8</v>
      </c>
      <c r="I390" s="139">
        <v>0.2</v>
      </c>
      <c r="J390" s="135">
        <v>3.5</v>
      </c>
      <c r="K390" s="139">
        <v>1</v>
      </c>
      <c r="L390" s="139">
        <v>0</v>
      </c>
      <c r="M390" s="139">
        <v>1.8</v>
      </c>
      <c r="N390" s="139">
        <v>0</v>
      </c>
      <c r="O390" s="139">
        <v>0.2</v>
      </c>
      <c r="P390" s="136">
        <v>3</v>
      </c>
      <c r="Q390" s="141">
        <v>-0.49087179990341001</v>
      </c>
    </row>
    <row r="391" spans="1:17">
      <c r="A391" s="149" t="s">
        <v>163</v>
      </c>
      <c r="B391" s="139">
        <v>2</v>
      </c>
      <c r="C391" s="139" t="s">
        <v>109</v>
      </c>
      <c r="D391" s="139">
        <v>0.8</v>
      </c>
      <c r="E391" s="139">
        <v>0.3</v>
      </c>
      <c r="F391" s="139">
        <v>0.1</v>
      </c>
      <c r="G391" s="139">
        <v>0.1</v>
      </c>
      <c r="H391" s="139">
        <v>2.6</v>
      </c>
      <c r="I391" s="139">
        <v>0.1</v>
      </c>
      <c r="J391" s="135">
        <v>4.0999999999999996</v>
      </c>
      <c r="K391" s="139">
        <v>1.5</v>
      </c>
      <c r="L391" s="139">
        <v>0.1</v>
      </c>
      <c r="M391" s="139">
        <v>1.9</v>
      </c>
      <c r="N391" s="139">
        <v>0</v>
      </c>
      <c r="O391" s="139">
        <v>0.1</v>
      </c>
      <c r="P391" s="136">
        <v>3.6</v>
      </c>
      <c r="Q391" s="141">
        <v>-0.51855198730847996</v>
      </c>
    </row>
    <row r="392" spans="1:17">
      <c r="A392" s="149" t="s">
        <v>164</v>
      </c>
      <c r="B392" s="139">
        <v>45.6</v>
      </c>
      <c r="C392" s="139" t="s">
        <v>109</v>
      </c>
      <c r="D392" s="139">
        <v>1.3</v>
      </c>
      <c r="E392" s="139">
        <v>0.3</v>
      </c>
      <c r="F392" s="139">
        <v>0.3</v>
      </c>
      <c r="G392" s="139">
        <v>0.4</v>
      </c>
      <c r="H392" s="139">
        <v>1.9</v>
      </c>
      <c r="I392" s="139">
        <v>0.1</v>
      </c>
      <c r="J392" s="135">
        <v>4.3</v>
      </c>
      <c r="K392" s="139">
        <v>1.2</v>
      </c>
      <c r="L392" s="139">
        <v>0.1</v>
      </c>
      <c r="M392" s="139">
        <v>0.3</v>
      </c>
      <c r="N392" s="139">
        <v>0.1</v>
      </c>
      <c r="O392" s="139">
        <v>0.1</v>
      </c>
      <c r="P392" s="136">
        <v>1.8</v>
      </c>
      <c r="Q392" s="141">
        <v>-2.4781135348707601</v>
      </c>
    </row>
    <row r="393" spans="1:17">
      <c r="A393" s="149" t="s">
        <v>165</v>
      </c>
      <c r="B393" s="139">
        <v>9.3000000000000007</v>
      </c>
      <c r="C393" s="139" t="s">
        <v>109</v>
      </c>
      <c r="D393" s="139">
        <v>1</v>
      </c>
      <c r="E393" s="139">
        <v>0.6</v>
      </c>
      <c r="F393" s="139">
        <v>0.6</v>
      </c>
      <c r="G393" s="139">
        <v>0.3</v>
      </c>
      <c r="H393" s="139">
        <v>2.7</v>
      </c>
      <c r="I393" s="139">
        <v>0.2</v>
      </c>
      <c r="J393" s="135">
        <v>5.4</v>
      </c>
      <c r="K393" s="139">
        <v>0.9</v>
      </c>
      <c r="L393" s="139">
        <v>0.3</v>
      </c>
      <c r="M393" s="139">
        <v>6.8</v>
      </c>
      <c r="N393" s="139">
        <v>2.2999999999999998</v>
      </c>
      <c r="O393" s="139">
        <v>0.2</v>
      </c>
      <c r="P393" s="136">
        <v>10.5</v>
      </c>
      <c r="Q393" s="141">
        <v>5.0915279635034203</v>
      </c>
    </row>
    <row r="394" spans="1:17">
      <c r="A394" s="149" t="s">
        <v>168</v>
      </c>
      <c r="B394" s="139">
        <v>61.9</v>
      </c>
      <c r="C394" s="139" t="s">
        <v>109</v>
      </c>
      <c r="D394" s="139">
        <v>0.9</v>
      </c>
      <c r="E394" s="139">
        <v>0.5</v>
      </c>
      <c r="F394" s="139">
        <v>0.5</v>
      </c>
      <c r="G394" s="139">
        <v>0.2</v>
      </c>
      <c r="H394" s="139">
        <v>2.4</v>
      </c>
      <c r="I394" s="139">
        <v>0.1</v>
      </c>
      <c r="J394" s="135">
        <v>4.5</v>
      </c>
      <c r="K394" s="139">
        <v>0.6</v>
      </c>
      <c r="L394" s="139">
        <v>0.1</v>
      </c>
      <c r="M394" s="139">
        <v>0.1</v>
      </c>
      <c r="N394" s="139">
        <v>0.5</v>
      </c>
      <c r="O394" s="139">
        <v>0.1</v>
      </c>
      <c r="P394" s="136">
        <v>1.5</v>
      </c>
      <c r="Q394" s="141">
        <v>-2.9759595338089699</v>
      </c>
    </row>
    <row r="395" spans="1:17">
      <c r="A395" s="157"/>
      <c r="B395" s="158"/>
      <c r="C395" s="158"/>
      <c r="D395" s="158"/>
      <c r="E395" s="158"/>
      <c r="F395" s="158"/>
      <c r="G395" s="158"/>
      <c r="H395" s="158"/>
      <c r="I395" s="158"/>
      <c r="J395" s="159"/>
      <c r="K395" s="158"/>
      <c r="L395" s="158"/>
      <c r="M395" s="158"/>
      <c r="N395" s="158"/>
      <c r="O395" s="158"/>
      <c r="P395" s="159"/>
      <c r="Q395" s="160"/>
    </row>
    <row r="396" spans="1:17">
      <c r="A396" s="161" t="s">
        <v>235</v>
      </c>
      <c r="B396" s="146">
        <v>575.4</v>
      </c>
      <c r="C396" s="146"/>
      <c r="D396" s="146">
        <v>0.6</v>
      </c>
      <c r="E396" s="146">
        <v>0.7</v>
      </c>
      <c r="F396" s="146">
        <v>0.4</v>
      </c>
      <c r="G396" s="146">
        <v>0.1</v>
      </c>
      <c r="H396" s="146">
        <v>0.8</v>
      </c>
      <c r="I396" s="146">
        <v>0.1</v>
      </c>
      <c r="J396" s="135">
        <v>2.6</v>
      </c>
      <c r="K396" s="146">
        <v>0.7</v>
      </c>
      <c r="L396" s="146">
        <v>0.8</v>
      </c>
      <c r="M396" s="146">
        <v>3.4</v>
      </c>
      <c r="N396" s="146">
        <v>0.3</v>
      </c>
      <c r="O396" s="146">
        <v>0.1</v>
      </c>
      <c r="P396" s="136">
        <v>5.3</v>
      </c>
      <c r="Q396" s="147">
        <v>-0.8</v>
      </c>
    </row>
    <row r="397" spans="1:17">
      <c r="A397" s="149" t="s">
        <v>170</v>
      </c>
      <c r="B397" s="139">
        <v>40.1</v>
      </c>
      <c r="C397" s="139" t="s">
        <v>52</v>
      </c>
      <c r="D397" s="139">
        <v>0.4</v>
      </c>
      <c r="E397" s="139">
        <v>0.7</v>
      </c>
      <c r="F397" s="139">
        <v>0.2</v>
      </c>
      <c r="G397" s="139">
        <v>0</v>
      </c>
      <c r="H397" s="139">
        <v>0.7</v>
      </c>
      <c r="I397" s="139">
        <v>0.1</v>
      </c>
      <c r="J397" s="135">
        <v>2.1</v>
      </c>
      <c r="K397" s="139">
        <v>2.2000000000000002</v>
      </c>
      <c r="L397" s="139">
        <v>1.9</v>
      </c>
      <c r="M397" s="139">
        <v>0.7</v>
      </c>
      <c r="N397" s="139">
        <v>1.7</v>
      </c>
      <c r="O397" s="139">
        <v>0.1</v>
      </c>
      <c r="P397" s="136">
        <v>6.5</v>
      </c>
      <c r="Q397" s="141">
        <v>4.3697169183418199</v>
      </c>
    </row>
    <row r="398" spans="1:17">
      <c r="A398" s="149" t="s">
        <v>171</v>
      </c>
      <c r="B398" s="139">
        <v>9.8000000000000007</v>
      </c>
      <c r="C398" s="139" t="s">
        <v>47</v>
      </c>
      <c r="D398" s="139">
        <v>0.3</v>
      </c>
      <c r="E398" s="139">
        <v>1.7</v>
      </c>
      <c r="F398" s="139">
        <v>0.2</v>
      </c>
      <c r="G398" s="139">
        <v>0</v>
      </c>
      <c r="H398" s="139">
        <v>0.3</v>
      </c>
      <c r="I398" s="139">
        <v>0.1</v>
      </c>
      <c r="J398" s="135">
        <v>2.6</v>
      </c>
      <c r="K398" s="139">
        <v>0.6</v>
      </c>
      <c r="L398" s="139">
        <v>2.4</v>
      </c>
      <c r="M398" s="139">
        <v>14.9</v>
      </c>
      <c r="N398" s="139">
        <v>0.1</v>
      </c>
      <c r="O398" s="139">
        <v>0.1</v>
      </c>
      <c r="P398" s="136">
        <v>18</v>
      </c>
      <c r="Q398" s="141">
        <v>15.4516332663867</v>
      </c>
    </row>
    <row r="399" spans="1:17">
      <c r="A399" s="149" t="s">
        <v>172</v>
      </c>
      <c r="B399" s="139">
        <v>193.2</v>
      </c>
      <c r="C399" s="139" t="s">
        <v>52</v>
      </c>
      <c r="D399" s="139">
        <v>0.7</v>
      </c>
      <c r="E399" s="139">
        <v>1</v>
      </c>
      <c r="F399" s="139">
        <v>0.6</v>
      </c>
      <c r="G399" s="139">
        <v>0.1</v>
      </c>
      <c r="H399" s="139">
        <v>0.4</v>
      </c>
      <c r="I399" s="139">
        <v>0.1</v>
      </c>
      <c r="J399" s="135">
        <v>2.8</v>
      </c>
      <c r="K399" s="139">
        <v>1.1000000000000001</v>
      </c>
      <c r="L399" s="139">
        <v>1</v>
      </c>
      <c r="M399" s="139">
        <v>7.2</v>
      </c>
      <c r="N399" s="139">
        <v>0.2</v>
      </c>
      <c r="O399" s="139">
        <v>0.1</v>
      </c>
      <c r="P399" s="136">
        <v>9.5</v>
      </c>
      <c r="Q399" s="141">
        <v>6.6749452894660797</v>
      </c>
    </row>
    <row r="400" spans="1:17">
      <c r="A400" s="155" t="s">
        <v>173</v>
      </c>
      <c r="B400" s="151">
        <v>17</v>
      </c>
      <c r="C400" s="151" t="s">
        <v>52</v>
      </c>
      <c r="D400" s="151">
        <v>0.5</v>
      </c>
      <c r="E400" s="151">
        <v>0.5</v>
      </c>
      <c r="F400" s="151">
        <v>0.8</v>
      </c>
      <c r="G400" s="151">
        <v>0</v>
      </c>
      <c r="H400" s="151">
        <v>0.5</v>
      </c>
      <c r="I400" s="151">
        <v>0.1</v>
      </c>
      <c r="J400" s="135">
        <v>2.2999999999999998</v>
      </c>
      <c r="K400" s="151">
        <v>0.3</v>
      </c>
      <c r="L400" s="151">
        <v>0.5</v>
      </c>
      <c r="M400" s="151">
        <v>2.1</v>
      </c>
      <c r="N400" s="151">
        <v>0.7</v>
      </c>
      <c r="O400" s="151">
        <v>0.1</v>
      </c>
      <c r="P400" s="136">
        <v>3.7</v>
      </c>
      <c r="Q400" s="152">
        <v>1.3761307035349899</v>
      </c>
    </row>
    <row r="401" spans="1:17">
      <c r="A401" s="149" t="s">
        <v>174</v>
      </c>
      <c r="B401" s="139">
        <v>45.7</v>
      </c>
      <c r="C401" s="139" t="s">
        <v>47</v>
      </c>
      <c r="D401" s="139">
        <v>0.4</v>
      </c>
      <c r="E401" s="139">
        <v>0.8</v>
      </c>
      <c r="F401" s="139">
        <v>0.1</v>
      </c>
      <c r="G401" s="139">
        <v>0</v>
      </c>
      <c r="H401" s="139">
        <v>0.4</v>
      </c>
      <c r="I401" s="139">
        <v>0.1</v>
      </c>
      <c r="J401" s="135">
        <v>1.9</v>
      </c>
      <c r="K401" s="139">
        <v>0.3</v>
      </c>
      <c r="L401" s="139">
        <v>1.2</v>
      </c>
      <c r="M401" s="139">
        <v>2.2000000000000002</v>
      </c>
      <c r="N401" s="139">
        <v>0</v>
      </c>
      <c r="O401" s="139">
        <v>0.1</v>
      </c>
      <c r="P401" s="136">
        <v>3.8</v>
      </c>
      <c r="Q401" s="141">
        <v>1.9872586954285301</v>
      </c>
    </row>
    <row r="402" spans="1:17">
      <c r="A402" s="149" t="s">
        <v>175</v>
      </c>
      <c r="B402" s="139">
        <v>4.5999999999999996</v>
      </c>
      <c r="C402" s="139" t="s">
        <v>52</v>
      </c>
      <c r="D402" s="139">
        <v>0.4</v>
      </c>
      <c r="E402" s="139">
        <v>0.3</v>
      </c>
      <c r="F402" s="139">
        <v>0.5</v>
      </c>
      <c r="G402" s="139">
        <v>0.1</v>
      </c>
      <c r="H402" s="139">
        <v>0.7</v>
      </c>
      <c r="I402" s="139">
        <v>0.1</v>
      </c>
      <c r="J402" s="135">
        <v>2.2999999999999998</v>
      </c>
      <c r="K402" s="139">
        <v>0.4</v>
      </c>
      <c r="L402" s="139">
        <v>0.3</v>
      </c>
      <c r="M402" s="139">
        <v>0.6</v>
      </c>
      <c r="N402" s="139">
        <v>0.1</v>
      </c>
      <c r="O402" s="139">
        <v>0.1</v>
      </c>
      <c r="P402" s="136">
        <v>1.6</v>
      </c>
      <c r="Q402" s="141">
        <v>-0.67943497656466001</v>
      </c>
    </row>
    <row r="403" spans="1:17">
      <c r="A403" s="149" t="s">
        <v>176</v>
      </c>
      <c r="B403" s="139">
        <v>11.3</v>
      </c>
      <c r="C403" s="139" t="s">
        <v>52</v>
      </c>
      <c r="D403" s="139">
        <v>0.7</v>
      </c>
      <c r="E403" s="139">
        <v>0.2</v>
      </c>
      <c r="F403" s="139">
        <v>0.1</v>
      </c>
      <c r="G403" s="139">
        <v>0.1</v>
      </c>
      <c r="H403" s="139">
        <v>0.8</v>
      </c>
      <c r="I403" s="139">
        <v>0</v>
      </c>
      <c r="J403" s="135">
        <v>1.9</v>
      </c>
      <c r="K403" s="139">
        <v>0.2</v>
      </c>
      <c r="L403" s="139">
        <v>0.1</v>
      </c>
      <c r="M403" s="139">
        <v>0.2</v>
      </c>
      <c r="N403" s="139">
        <v>0.1</v>
      </c>
      <c r="O403" s="139">
        <v>0</v>
      </c>
      <c r="P403" s="136">
        <v>0.7</v>
      </c>
      <c r="Q403" s="141">
        <v>-1.19987768323854</v>
      </c>
    </row>
    <row r="404" spans="1:17">
      <c r="A404" s="150" t="s">
        <v>177</v>
      </c>
      <c r="B404" s="162">
        <v>9.8000000000000007</v>
      </c>
      <c r="C404" s="162" t="s">
        <v>47</v>
      </c>
      <c r="D404" s="162">
        <v>0.4</v>
      </c>
      <c r="E404" s="162">
        <v>0.1</v>
      </c>
      <c r="F404" s="162">
        <v>0.1</v>
      </c>
      <c r="G404" s="162">
        <v>0.1</v>
      </c>
      <c r="H404" s="162">
        <v>0.6</v>
      </c>
      <c r="I404" s="162">
        <v>0</v>
      </c>
      <c r="J404" s="135">
        <v>1.3</v>
      </c>
      <c r="K404" s="162">
        <v>0.2</v>
      </c>
      <c r="L404" s="162">
        <v>0.1</v>
      </c>
      <c r="M404" s="162">
        <v>0.2</v>
      </c>
      <c r="N404" s="162">
        <v>0</v>
      </c>
      <c r="O404" s="162">
        <v>0</v>
      </c>
      <c r="P404" s="136">
        <v>0.5</v>
      </c>
      <c r="Q404" s="163">
        <v>-0.77649837936979804</v>
      </c>
    </row>
    <row r="405" spans="1:17">
      <c r="A405" s="149" t="s">
        <v>178</v>
      </c>
      <c r="B405" s="139">
        <v>14.3</v>
      </c>
      <c r="C405" s="139" t="s">
        <v>47</v>
      </c>
      <c r="D405" s="139">
        <v>0.3</v>
      </c>
      <c r="E405" s="139">
        <v>0.3</v>
      </c>
      <c r="F405" s="139">
        <v>0.2</v>
      </c>
      <c r="G405" s="139">
        <v>0.2</v>
      </c>
      <c r="H405" s="139">
        <v>0.6</v>
      </c>
      <c r="I405" s="139">
        <v>0.1</v>
      </c>
      <c r="J405" s="135">
        <v>1.8</v>
      </c>
      <c r="K405" s="139">
        <v>0.4</v>
      </c>
      <c r="L405" s="139">
        <v>0.3</v>
      </c>
      <c r="M405" s="139">
        <v>1.2</v>
      </c>
      <c r="N405" s="139">
        <v>0.2</v>
      </c>
      <c r="O405" s="139">
        <v>0.1</v>
      </c>
      <c r="P405" s="136">
        <v>2.1</v>
      </c>
      <c r="Q405" s="141">
        <v>0.36211290048127998</v>
      </c>
    </row>
    <row r="406" spans="1:17">
      <c r="A406" s="149" t="s">
        <v>179</v>
      </c>
      <c r="B406" s="139">
        <v>6.2</v>
      </c>
      <c r="C406" s="139" t="s">
        <v>47</v>
      </c>
      <c r="D406" s="139">
        <v>0.5</v>
      </c>
      <c r="E406" s="139">
        <v>0.3</v>
      </c>
      <c r="F406" s="139">
        <v>0.4</v>
      </c>
      <c r="G406" s="139">
        <v>0.2</v>
      </c>
      <c r="H406" s="139">
        <v>0.6</v>
      </c>
      <c r="I406" s="139">
        <v>0</v>
      </c>
      <c r="J406" s="135">
        <v>2</v>
      </c>
      <c r="K406" s="139">
        <v>0.3</v>
      </c>
      <c r="L406" s="139">
        <v>0.1</v>
      </c>
      <c r="M406" s="139">
        <v>0</v>
      </c>
      <c r="N406" s="139">
        <v>0.1</v>
      </c>
      <c r="O406" s="139">
        <v>0</v>
      </c>
      <c r="P406" s="136">
        <v>0.6</v>
      </c>
      <c r="Q406" s="141">
        <v>-1.40627766883284</v>
      </c>
    </row>
    <row r="407" spans="1:17">
      <c r="A407" s="149" t="s">
        <v>180</v>
      </c>
      <c r="B407" s="139">
        <v>14</v>
      </c>
      <c r="C407" s="139" t="s">
        <v>47</v>
      </c>
      <c r="D407" s="139">
        <v>0.4</v>
      </c>
      <c r="E407" s="139">
        <v>0.2</v>
      </c>
      <c r="F407" s="139">
        <v>0.5</v>
      </c>
      <c r="G407" s="139">
        <v>0.1</v>
      </c>
      <c r="H407" s="139">
        <v>0.5</v>
      </c>
      <c r="I407" s="139">
        <v>0.1</v>
      </c>
      <c r="J407" s="135">
        <v>1.8</v>
      </c>
      <c r="K407" s="139">
        <v>0.4</v>
      </c>
      <c r="L407" s="139">
        <v>0.2</v>
      </c>
      <c r="M407" s="139">
        <v>0.4</v>
      </c>
      <c r="N407" s="139">
        <v>0</v>
      </c>
      <c r="O407" s="139">
        <v>0.1</v>
      </c>
      <c r="P407" s="136">
        <v>1</v>
      </c>
      <c r="Q407" s="141">
        <v>-0.77898286074837997</v>
      </c>
    </row>
    <row r="408" spans="1:17">
      <c r="A408" s="149" t="s">
        <v>181</v>
      </c>
      <c r="B408" s="139">
        <v>9.9</v>
      </c>
      <c r="C408" s="139" t="s">
        <v>50</v>
      </c>
      <c r="D408" s="139">
        <v>0.3</v>
      </c>
      <c r="E408" s="139">
        <v>0.1</v>
      </c>
      <c r="F408" s="139">
        <v>0.1</v>
      </c>
      <c r="G408" s="139">
        <v>0</v>
      </c>
      <c r="H408" s="139">
        <v>0.1</v>
      </c>
      <c r="I408" s="139">
        <v>0</v>
      </c>
      <c r="J408" s="135">
        <v>0.6</v>
      </c>
      <c r="K408" s="139">
        <v>0.2</v>
      </c>
      <c r="L408" s="139">
        <v>0</v>
      </c>
      <c r="M408" s="139">
        <v>0</v>
      </c>
      <c r="N408" s="139">
        <v>0</v>
      </c>
      <c r="O408" s="139">
        <v>0</v>
      </c>
      <c r="P408" s="136">
        <v>0.3</v>
      </c>
      <c r="Q408" s="141">
        <v>-0.30912922756147998</v>
      </c>
    </row>
    <row r="409" spans="1:17">
      <c r="A409" s="149" t="s">
        <v>182</v>
      </c>
      <c r="B409" s="139">
        <v>7.5</v>
      </c>
      <c r="C409" s="139" t="s">
        <v>47</v>
      </c>
      <c r="D409" s="139">
        <v>0.3</v>
      </c>
      <c r="E409" s="139">
        <v>0.3</v>
      </c>
      <c r="F409" s="139">
        <v>0.5</v>
      </c>
      <c r="G409" s="139">
        <v>0</v>
      </c>
      <c r="H409" s="139">
        <v>0.4</v>
      </c>
      <c r="I409" s="139">
        <v>0.1</v>
      </c>
      <c r="J409" s="135">
        <v>1.7</v>
      </c>
      <c r="K409" s="139">
        <v>0.4</v>
      </c>
      <c r="L409" s="139">
        <v>0.3</v>
      </c>
      <c r="M409" s="139">
        <v>1</v>
      </c>
      <c r="N409" s="139">
        <v>0.2</v>
      </c>
      <c r="O409" s="139">
        <v>0.1</v>
      </c>
      <c r="P409" s="136">
        <v>1.9</v>
      </c>
      <c r="Q409" s="141">
        <v>0.22691037135941</v>
      </c>
    </row>
    <row r="410" spans="1:17">
      <c r="A410" s="149" t="s">
        <v>183</v>
      </c>
      <c r="B410" s="139">
        <v>2.7</v>
      </c>
      <c r="C410" s="139" t="s">
        <v>52</v>
      </c>
      <c r="D410" s="139">
        <v>0.4</v>
      </c>
      <c r="E410" s="139">
        <v>0.2</v>
      </c>
      <c r="F410" s="139">
        <v>0.2</v>
      </c>
      <c r="G410" s="139">
        <v>0.1</v>
      </c>
      <c r="H410" s="139">
        <v>0.8</v>
      </c>
      <c r="I410" s="139">
        <v>0</v>
      </c>
      <c r="J410" s="135">
        <v>1.8</v>
      </c>
      <c r="K410" s="139">
        <v>0.1</v>
      </c>
      <c r="L410" s="139">
        <v>0</v>
      </c>
      <c r="M410" s="139">
        <v>0.1</v>
      </c>
      <c r="N410" s="139">
        <v>0.1</v>
      </c>
      <c r="O410" s="139">
        <v>0</v>
      </c>
      <c r="P410" s="136">
        <v>0.3</v>
      </c>
      <c r="Q410" s="141">
        <v>-1.5287559055367801</v>
      </c>
    </row>
    <row r="411" spans="1:17">
      <c r="A411" s="155" t="s">
        <v>184</v>
      </c>
      <c r="B411" s="151">
        <v>112</v>
      </c>
      <c r="C411" s="151" t="s">
        <v>52</v>
      </c>
      <c r="D411" s="151">
        <v>0.7</v>
      </c>
      <c r="E411" s="151">
        <v>0.4</v>
      </c>
      <c r="F411" s="151">
        <v>0.3</v>
      </c>
      <c r="G411" s="151">
        <v>0.1</v>
      </c>
      <c r="H411" s="151">
        <v>1.9</v>
      </c>
      <c r="I411" s="151">
        <v>0.1</v>
      </c>
      <c r="J411" s="135">
        <v>3.4</v>
      </c>
      <c r="K411" s="151">
        <v>0.5</v>
      </c>
      <c r="L411" s="151">
        <v>0.2</v>
      </c>
      <c r="M411" s="151">
        <v>0.5</v>
      </c>
      <c r="N411" s="151">
        <v>0.1</v>
      </c>
      <c r="O411" s="151">
        <v>0.1</v>
      </c>
      <c r="P411" s="136">
        <v>1.4</v>
      </c>
      <c r="Q411" s="152">
        <v>-1.9485354716352501</v>
      </c>
    </row>
    <row r="412" spans="1:17">
      <c r="A412" s="149" t="s">
        <v>185</v>
      </c>
      <c r="B412" s="139">
        <v>5.7</v>
      </c>
      <c r="C412" s="139" t="s">
        <v>47</v>
      </c>
      <c r="D412" s="139">
        <v>0.4</v>
      </c>
      <c r="E412" s="139">
        <v>0.3</v>
      </c>
      <c r="F412" s="139">
        <v>0.4</v>
      </c>
      <c r="G412" s="139">
        <v>0.1</v>
      </c>
      <c r="H412" s="139">
        <v>0.3</v>
      </c>
      <c r="I412" s="139">
        <v>0</v>
      </c>
      <c r="J412" s="135">
        <v>1.5</v>
      </c>
      <c r="K412" s="139">
        <v>0.4</v>
      </c>
      <c r="L412" s="139">
        <v>0.6</v>
      </c>
      <c r="M412" s="139">
        <v>0.8</v>
      </c>
      <c r="N412" s="139">
        <v>0.5</v>
      </c>
      <c r="O412" s="139">
        <v>0</v>
      </c>
      <c r="P412" s="136">
        <v>2.2999999999999998</v>
      </c>
      <c r="Q412" s="141">
        <v>0.81523587297132005</v>
      </c>
    </row>
    <row r="413" spans="1:17">
      <c r="A413" s="149" t="s">
        <v>186</v>
      </c>
      <c r="B413" s="139">
        <v>3.5</v>
      </c>
      <c r="C413" s="139" t="s">
        <v>52</v>
      </c>
      <c r="D413" s="139">
        <v>0.4</v>
      </c>
      <c r="E413" s="139">
        <v>0.5</v>
      </c>
      <c r="F413" s="139">
        <v>0.2</v>
      </c>
      <c r="G413" s="139">
        <v>0.1</v>
      </c>
      <c r="H413" s="139">
        <v>1</v>
      </c>
      <c r="I413" s="139">
        <v>0</v>
      </c>
      <c r="J413" s="135">
        <v>2.2000000000000002</v>
      </c>
      <c r="K413" s="139">
        <v>0.2</v>
      </c>
      <c r="L413" s="139">
        <v>0.5</v>
      </c>
      <c r="M413" s="139">
        <v>1.3</v>
      </c>
      <c r="N413" s="139">
        <v>0.6</v>
      </c>
      <c r="O413" s="139">
        <v>0</v>
      </c>
      <c r="P413" s="136">
        <v>2.6</v>
      </c>
      <c r="Q413" s="141">
        <v>0.40909311096867002</v>
      </c>
    </row>
    <row r="414" spans="1:17">
      <c r="A414" s="149" t="s">
        <v>187</v>
      </c>
      <c r="B414" s="139">
        <v>6.3</v>
      </c>
      <c r="C414" s="139" t="s">
        <v>47</v>
      </c>
      <c r="D414" s="139">
        <v>0.4</v>
      </c>
      <c r="E414" s="139">
        <v>1.4</v>
      </c>
      <c r="F414" s="139">
        <v>0.8</v>
      </c>
      <c r="G414" s="139">
        <v>0</v>
      </c>
      <c r="H414" s="139">
        <v>0.5</v>
      </c>
      <c r="I414" s="139">
        <v>0.1</v>
      </c>
      <c r="J414" s="135">
        <v>3.2</v>
      </c>
      <c r="K414" s="139">
        <v>1.4</v>
      </c>
      <c r="L414" s="139">
        <v>2.4</v>
      </c>
      <c r="M414" s="139">
        <v>6.2</v>
      </c>
      <c r="N414" s="139">
        <v>0.1</v>
      </c>
      <c r="O414" s="139">
        <v>0.1</v>
      </c>
      <c r="P414" s="136">
        <v>10.1</v>
      </c>
      <c r="Q414" s="141">
        <v>6.9472404229727598</v>
      </c>
    </row>
    <row r="415" spans="1:17">
      <c r="A415" s="150" t="s">
        <v>188</v>
      </c>
      <c r="B415" s="162">
        <v>28.8</v>
      </c>
      <c r="C415" s="162" t="s">
        <v>47</v>
      </c>
      <c r="D415" s="162">
        <v>0.5</v>
      </c>
      <c r="E415" s="162">
        <v>0.5</v>
      </c>
      <c r="F415" s="162">
        <v>0.2</v>
      </c>
      <c r="G415" s="162">
        <v>0</v>
      </c>
      <c r="H415" s="162">
        <v>0.3</v>
      </c>
      <c r="I415" s="162">
        <v>0.1</v>
      </c>
      <c r="J415" s="135">
        <v>1.6</v>
      </c>
      <c r="K415" s="162">
        <v>0.3</v>
      </c>
      <c r="L415" s="162">
        <v>0.5</v>
      </c>
      <c r="M415" s="162">
        <v>2.6</v>
      </c>
      <c r="N415" s="162">
        <v>0.2</v>
      </c>
      <c r="O415" s="162">
        <v>0.1</v>
      </c>
      <c r="P415" s="136">
        <v>3.8</v>
      </c>
      <c r="Q415" s="163">
        <v>2.1701550781782002</v>
      </c>
    </row>
    <row r="416" spans="1:17">
      <c r="A416" s="149" t="s">
        <v>189</v>
      </c>
      <c r="B416" s="139">
        <v>1.3</v>
      </c>
      <c r="C416" s="139" t="s">
        <v>109</v>
      </c>
      <c r="D416" s="139">
        <v>0.4</v>
      </c>
      <c r="E416" s="139">
        <v>0.4</v>
      </c>
      <c r="F416" s="139">
        <v>0.4</v>
      </c>
      <c r="G416" s="139">
        <v>0.2</v>
      </c>
      <c r="H416" s="139">
        <v>6.6</v>
      </c>
      <c r="I416" s="139">
        <v>0</v>
      </c>
      <c r="J416" s="135">
        <v>8</v>
      </c>
      <c r="K416" s="139">
        <v>0.1</v>
      </c>
      <c r="L416" s="139">
        <v>0</v>
      </c>
      <c r="M416" s="139">
        <v>0.1</v>
      </c>
      <c r="N416" s="139">
        <v>1.3</v>
      </c>
      <c r="O416" s="139">
        <v>0</v>
      </c>
      <c r="P416" s="136">
        <v>1.6</v>
      </c>
      <c r="Q416" s="141">
        <v>-6.4893768914422898</v>
      </c>
    </row>
    <row r="417" spans="1:17">
      <c r="A417" s="149" t="s">
        <v>190</v>
      </c>
      <c r="B417" s="139">
        <v>3.4</v>
      </c>
      <c r="C417" s="139" t="s">
        <v>52</v>
      </c>
      <c r="D417" s="139">
        <v>0.9</v>
      </c>
      <c r="E417" s="139">
        <v>2.2000000000000002</v>
      </c>
      <c r="F417" s="139">
        <v>0</v>
      </c>
      <c r="G417" s="139">
        <v>0.1</v>
      </c>
      <c r="H417" s="139">
        <v>0.7</v>
      </c>
      <c r="I417" s="139">
        <v>0.1</v>
      </c>
      <c r="J417" s="135">
        <v>3.9</v>
      </c>
      <c r="K417" s="139">
        <v>1.6</v>
      </c>
      <c r="L417" s="139">
        <v>5.0999999999999996</v>
      </c>
      <c r="M417" s="139">
        <v>1.1000000000000001</v>
      </c>
      <c r="N417" s="139">
        <v>2.2000000000000002</v>
      </c>
      <c r="O417" s="139">
        <v>0.1</v>
      </c>
      <c r="P417" s="136">
        <v>10.199999999999999</v>
      </c>
      <c r="Q417" s="141">
        <v>6.2824857597345698</v>
      </c>
    </row>
    <row r="418" spans="1:17">
      <c r="A418" s="149" t="s">
        <v>191</v>
      </c>
      <c r="B418" s="139">
        <v>28.5</v>
      </c>
      <c r="C418" s="139" t="s">
        <v>52</v>
      </c>
      <c r="D418" s="139">
        <v>0.4</v>
      </c>
      <c r="E418" s="139">
        <v>0.8</v>
      </c>
      <c r="F418" s="139">
        <v>0.2</v>
      </c>
      <c r="G418" s="139">
        <v>0.2</v>
      </c>
      <c r="H418" s="139">
        <v>1.4</v>
      </c>
      <c r="I418" s="139">
        <v>0</v>
      </c>
      <c r="J418" s="135">
        <v>2.9</v>
      </c>
      <c r="K418" s="139">
        <v>0.2</v>
      </c>
      <c r="L418" s="139">
        <v>0.6</v>
      </c>
      <c r="M418" s="139">
        <v>1.8</v>
      </c>
      <c r="N418" s="139">
        <v>0.3</v>
      </c>
      <c r="O418" s="139">
        <v>0</v>
      </c>
      <c r="P418" s="136">
        <v>2.9</v>
      </c>
      <c r="Q418" s="141">
        <v>1.28566701476007E-3</v>
      </c>
    </row>
    <row r="419" spans="1:17">
      <c r="A419" s="157"/>
      <c r="B419" s="158"/>
      <c r="C419" s="158"/>
      <c r="D419" s="158"/>
      <c r="E419" s="158"/>
      <c r="F419" s="158"/>
      <c r="G419" s="158"/>
      <c r="H419" s="158"/>
      <c r="I419" s="158"/>
      <c r="J419" s="159"/>
      <c r="K419" s="158"/>
      <c r="L419" s="158"/>
      <c r="M419" s="158"/>
      <c r="N419" s="158"/>
      <c r="O419" s="158"/>
      <c r="P419" s="159"/>
      <c r="Q419" s="160"/>
    </row>
    <row r="420" spans="1:17">
      <c r="A420" s="161" t="s">
        <v>236</v>
      </c>
      <c r="B420" s="146">
        <v>383.7</v>
      </c>
      <c r="C420" s="146"/>
      <c r="D420" s="146">
        <v>0.7</v>
      </c>
      <c r="E420" s="146">
        <v>0.2</v>
      </c>
      <c r="F420" s="146">
        <v>0.1</v>
      </c>
      <c r="G420" s="146">
        <v>0.1</v>
      </c>
      <c r="H420" s="146">
        <v>1.4</v>
      </c>
      <c r="I420" s="146">
        <v>0.1</v>
      </c>
      <c r="J420" s="135">
        <v>2.5</v>
      </c>
      <c r="K420" s="146">
        <v>0.5</v>
      </c>
      <c r="L420" s="146">
        <v>0.2</v>
      </c>
      <c r="M420" s="146">
        <v>0.2</v>
      </c>
      <c r="N420" s="146">
        <v>0.1</v>
      </c>
      <c r="O420" s="146">
        <v>0.1</v>
      </c>
      <c r="P420" s="136">
        <v>1</v>
      </c>
      <c r="Q420" s="147">
        <v>-0.7</v>
      </c>
    </row>
    <row r="421" spans="1:17">
      <c r="A421" s="149" t="s">
        <v>98</v>
      </c>
      <c r="B421" s="153">
        <v>30.6</v>
      </c>
      <c r="C421" s="153" t="s">
        <v>50</v>
      </c>
      <c r="D421" s="153">
        <v>0.3</v>
      </c>
      <c r="E421" s="153">
        <v>0.2</v>
      </c>
      <c r="F421" s="153">
        <v>0.1</v>
      </c>
      <c r="G421" s="153">
        <v>0</v>
      </c>
      <c r="H421" s="153">
        <v>0</v>
      </c>
      <c r="I421" s="153">
        <v>0</v>
      </c>
      <c r="J421" s="135">
        <v>0.6</v>
      </c>
      <c r="K421" s="153">
        <v>0.2</v>
      </c>
      <c r="L421" s="153">
        <v>0.2</v>
      </c>
      <c r="M421" s="153">
        <v>0</v>
      </c>
      <c r="N421" s="153">
        <v>0</v>
      </c>
      <c r="O421" s="153">
        <v>0</v>
      </c>
      <c r="P421" s="136">
        <v>0.5</v>
      </c>
      <c r="Q421" s="154">
        <v>-0.11029435238401999</v>
      </c>
    </row>
    <row r="422" spans="1:17">
      <c r="A422" s="149" t="s">
        <v>99</v>
      </c>
      <c r="B422" s="139">
        <v>3.1</v>
      </c>
      <c r="C422" s="139" t="s">
        <v>47</v>
      </c>
      <c r="D422" s="139">
        <v>0.5</v>
      </c>
      <c r="E422" s="139">
        <v>0.3</v>
      </c>
      <c r="F422" s="139">
        <v>0.1</v>
      </c>
      <c r="G422" s="139">
        <v>0</v>
      </c>
      <c r="H422" s="139">
        <v>0.5</v>
      </c>
      <c r="I422" s="139">
        <v>0.1</v>
      </c>
      <c r="J422" s="135">
        <v>1.5</v>
      </c>
      <c r="K422" s="139">
        <v>0.3</v>
      </c>
      <c r="L422" s="139">
        <v>0.3</v>
      </c>
      <c r="M422" s="139">
        <v>0.1</v>
      </c>
      <c r="N422" s="139">
        <v>0</v>
      </c>
      <c r="O422" s="139">
        <v>0.1</v>
      </c>
      <c r="P422" s="136">
        <v>0.7</v>
      </c>
      <c r="Q422" s="141">
        <v>-0.80295314444112698</v>
      </c>
    </row>
    <row r="423" spans="1:17">
      <c r="A423" s="149" t="s">
        <v>100</v>
      </c>
      <c r="B423" s="153">
        <v>9.1</v>
      </c>
      <c r="C423" s="153" t="s">
        <v>47</v>
      </c>
      <c r="D423" s="153">
        <v>0.6</v>
      </c>
      <c r="E423" s="153">
        <v>0.3</v>
      </c>
      <c r="F423" s="153">
        <v>0.1</v>
      </c>
      <c r="G423" s="153">
        <v>0</v>
      </c>
      <c r="H423" s="153">
        <v>0.7</v>
      </c>
      <c r="I423" s="153">
        <v>0</v>
      </c>
      <c r="J423" s="135">
        <v>1.7</v>
      </c>
      <c r="K423" s="153">
        <v>0.3</v>
      </c>
      <c r="L423" s="153">
        <v>0.2</v>
      </c>
      <c r="M423" s="153">
        <v>0.1</v>
      </c>
      <c r="N423" s="153">
        <v>0</v>
      </c>
      <c r="O423" s="153">
        <v>0</v>
      </c>
      <c r="P423" s="136">
        <v>0.7</v>
      </c>
      <c r="Q423" s="154">
        <v>-0.98638585832088499</v>
      </c>
    </row>
    <row r="424" spans="1:17">
      <c r="A424" s="155" t="s">
        <v>237</v>
      </c>
      <c r="B424" s="151">
        <v>1.2</v>
      </c>
      <c r="C424" s="151" t="s">
        <v>109</v>
      </c>
      <c r="D424" s="151">
        <v>0.5</v>
      </c>
      <c r="E424" s="151">
        <v>0.6</v>
      </c>
      <c r="F424" s="151">
        <v>0.1</v>
      </c>
      <c r="G424" s="151">
        <v>0.1</v>
      </c>
      <c r="H424" s="151">
        <v>5.6</v>
      </c>
      <c r="I424" s="151">
        <v>0.1</v>
      </c>
      <c r="J424" s="135">
        <v>7.1</v>
      </c>
      <c r="K424" s="151">
        <v>0</v>
      </c>
      <c r="L424" s="151">
        <v>0</v>
      </c>
      <c r="M424" s="151">
        <v>0</v>
      </c>
      <c r="N424" s="151">
        <v>0.5</v>
      </c>
      <c r="O424" s="151">
        <v>0.1</v>
      </c>
      <c r="P424" s="136">
        <v>0.6</v>
      </c>
      <c r="Q424" s="152">
        <v>-6.4375062884696597</v>
      </c>
    </row>
    <row r="425" spans="1:17">
      <c r="A425" s="149" t="s">
        <v>106</v>
      </c>
      <c r="B425" s="153">
        <v>73.099999999999994</v>
      </c>
      <c r="C425" s="153" t="s">
        <v>47</v>
      </c>
      <c r="D425" s="153">
        <v>0.7</v>
      </c>
      <c r="E425" s="153">
        <v>0.1</v>
      </c>
      <c r="F425" s="153">
        <v>0.1</v>
      </c>
      <c r="G425" s="153">
        <v>0.1</v>
      </c>
      <c r="H425" s="153">
        <v>1.8</v>
      </c>
      <c r="I425" s="153">
        <v>0.1</v>
      </c>
      <c r="J425" s="135">
        <v>2.8</v>
      </c>
      <c r="K425" s="153">
        <v>0.4</v>
      </c>
      <c r="L425" s="153">
        <v>0.1</v>
      </c>
      <c r="M425" s="153">
        <v>0.1</v>
      </c>
      <c r="N425" s="153">
        <v>0.3</v>
      </c>
      <c r="O425" s="153">
        <v>0.1</v>
      </c>
      <c r="P425" s="136">
        <v>0.9</v>
      </c>
      <c r="Q425" s="154">
        <v>-1.95206087999792</v>
      </c>
    </row>
    <row r="426" spans="1:17">
      <c r="A426" s="149" t="s">
        <v>107</v>
      </c>
      <c r="B426" s="139">
        <v>30.7</v>
      </c>
      <c r="C426" s="139" t="s">
        <v>47</v>
      </c>
      <c r="D426" s="139">
        <v>0.4</v>
      </c>
      <c r="E426" s="139">
        <v>0.1</v>
      </c>
      <c r="F426" s="139">
        <v>0</v>
      </c>
      <c r="G426" s="139">
        <v>0</v>
      </c>
      <c r="H426" s="139">
        <v>1</v>
      </c>
      <c r="I426" s="139">
        <v>0</v>
      </c>
      <c r="J426" s="135">
        <v>1.5</v>
      </c>
      <c r="K426" s="139">
        <v>0.2</v>
      </c>
      <c r="L426" s="139">
        <v>0</v>
      </c>
      <c r="M426" s="139">
        <v>0</v>
      </c>
      <c r="N426" s="139">
        <v>0</v>
      </c>
      <c r="O426" s="139">
        <v>0</v>
      </c>
      <c r="P426" s="136">
        <v>0.3</v>
      </c>
      <c r="Q426" s="141">
        <v>-1.2311135690050801</v>
      </c>
    </row>
    <row r="427" spans="1:17">
      <c r="A427" s="149" t="s">
        <v>108</v>
      </c>
      <c r="B427" s="153">
        <v>7.3</v>
      </c>
      <c r="C427" s="153" t="s">
        <v>109</v>
      </c>
      <c r="D427" s="153">
        <v>0.9</v>
      </c>
      <c r="E427" s="153">
        <v>0.3</v>
      </c>
      <c r="F427" s="153">
        <v>0.3</v>
      </c>
      <c r="G427" s="153">
        <v>0.1</v>
      </c>
      <c r="H427" s="153">
        <v>2.2999999999999998</v>
      </c>
      <c r="I427" s="153">
        <v>0.1</v>
      </c>
      <c r="J427" s="135">
        <v>4.0999999999999996</v>
      </c>
      <c r="K427" s="153">
        <v>0.2</v>
      </c>
      <c r="L427" s="153">
        <v>0</v>
      </c>
      <c r="M427" s="153">
        <v>0</v>
      </c>
      <c r="N427" s="153">
        <v>0</v>
      </c>
      <c r="O427" s="153">
        <v>0.1</v>
      </c>
      <c r="P427" s="136">
        <v>0.3</v>
      </c>
      <c r="Q427" s="154">
        <v>-3.7626622526886502</v>
      </c>
    </row>
    <row r="428" spans="1:17">
      <c r="A428" s="155" t="s">
        <v>110</v>
      </c>
      <c r="B428" s="151">
        <v>6</v>
      </c>
      <c r="C428" s="151" t="s">
        <v>47</v>
      </c>
      <c r="D428" s="151">
        <v>0.6</v>
      </c>
      <c r="E428" s="151">
        <v>0.4</v>
      </c>
      <c r="F428" s="151">
        <v>0.1</v>
      </c>
      <c r="G428" s="151">
        <v>0.1</v>
      </c>
      <c r="H428" s="151">
        <v>0.8</v>
      </c>
      <c r="I428" s="151">
        <v>0.1</v>
      </c>
      <c r="J428" s="135">
        <v>2.1</v>
      </c>
      <c r="K428" s="151">
        <v>0.1</v>
      </c>
      <c r="L428" s="151">
        <v>0</v>
      </c>
      <c r="M428" s="151">
        <v>0</v>
      </c>
      <c r="N428" s="151">
        <v>0</v>
      </c>
      <c r="O428" s="151">
        <v>0.1</v>
      </c>
      <c r="P428" s="136">
        <v>0.3</v>
      </c>
      <c r="Q428" s="152">
        <v>-1.82294091189667</v>
      </c>
    </row>
    <row r="429" spans="1:17">
      <c r="A429" s="149" t="s">
        <v>111</v>
      </c>
      <c r="B429" s="153">
        <v>15.8</v>
      </c>
      <c r="C429" s="153" t="s">
        <v>52</v>
      </c>
      <c r="D429" s="153">
        <v>1.2</v>
      </c>
      <c r="E429" s="153">
        <v>0.2</v>
      </c>
      <c r="F429" s="153">
        <v>0.1</v>
      </c>
      <c r="G429" s="153">
        <v>0</v>
      </c>
      <c r="H429" s="153">
        <v>2.7</v>
      </c>
      <c r="I429" s="153">
        <v>0</v>
      </c>
      <c r="J429" s="135">
        <v>4.3</v>
      </c>
      <c r="K429" s="153">
        <v>1.4</v>
      </c>
      <c r="L429" s="153">
        <v>2</v>
      </c>
      <c r="M429" s="153">
        <v>0.2</v>
      </c>
      <c r="N429" s="153">
        <v>0.1</v>
      </c>
      <c r="O429" s="153">
        <v>0</v>
      </c>
      <c r="P429" s="136">
        <v>3.7</v>
      </c>
      <c r="Q429" s="154">
        <v>-0.55046185087265997</v>
      </c>
    </row>
    <row r="430" spans="1:17">
      <c r="A430" s="149" t="s">
        <v>114</v>
      </c>
      <c r="B430" s="139">
        <v>2.6</v>
      </c>
      <c r="C430" s="139" t="s">
        <v>109</v>
      </c>
      <c r="D430" s="139">
        <v>0.8</v>
      </c>
      <c r="E430" s="139">
        <v>0.6</v>
      </c>
      <c r="F430" s="139">
        <v>0.1</v>
      </c>
      <c r="G430" s="139">
        <v>0.2</v>
      </c>
      <c r="H430" s="139">
        <v>8</v>
      </c>
      <c r="I430" s="139">
        <v>0.1</v>
      </c>
      <c r="J430" s="135">
        <v>9.9</v>
      </c>
      <c r="K430" s="139">
        <v>0</v>
      </c>
      <c r="L430" s="139">
        <v>0</v>
      </c>
      <c r="M430" s="139">
        <v>0</v>
      </c>
      <c r="N430" s="139">
        <v>0.3</v>
      </c>
      <c r="O430" s="139">
        <v>0.1</v>
      </c>
      <c r="P430" s="136">
        <v>0.4</v>
      </c>
      <c r="Q430" s="141">
        <v>-9.4665335131831903</v>
      </c>
    </row>
    <row r="431" spans="1:17">
      <c r="A431" s="149" t="s">
        <v>115</v>
      </c>
      <c r="B431" s="153">
        <v>5.3</v>
      </c>
      <c r="C431" s="153" t="s">
        <v>50</v>
      </c>
      <c r="D431" s="153">
        <v>0.6</v>
      </c>
      <c r="E431" s="153">
        <v>0.2</v>
      </c>
      <c r="F431" s="153">
        <v>0.1</v>
      </c>
      <c r="G431" s="153">
        <v>0</v>
      </c>
      <c r="H431" s="153">
        <v>0.4</v>
      </c>
      <c r="I431" s="153">
        <v>0.1</v>
      </c>
      <c r="J431" s="135">
        <v>1.5</v>
      </c>
      <c r="K431" s="153">
        <v>0.5</v>
      </c>
      <c r="L431" s="153">
        <v>0.7</v>
      </c>
      <c r="M431" s="153">
        <v>0.1</v>
      </c>
      <c r="N431" s="153">
        <v>0.1</v>
      </c>
      <c r="O431" s="153">
        <v>0.1</v>
      </c>
      <c r="P431" s="136">
        <v>1.4</v>
      </c>
      <c r="Q431" s="154">
        <v>-7.063591454689E-2</v>
      </c>
    </row>
    <row r="432" spans="1:17">
      <c r="A432" s="155" t="s">
        <v>117</v>
      </c>
      <c r="B432" s="151">
        <v>4.2</v>
      </c>
      <c r="C432" s="151" t="s">
        <v>52</v>
      </c>
      <c r="D432" s="151">
        <v>0.8</v>
      </c>
      <c r="E432" s="151">
        <v>0.7</v>
      </c>
      <c r="F432" s="151">
        <v>0.3</v>
      </c>
      <c r="G432" s="151">
        <v>0.1</v>
      </c>
      <c r="H432" s="151">
        <v>1.6</v>
      </c>
      <c r="I432" s="151">
        <v>0.1</v>
      </c>
      <c r="J432" s="135">
        <v>3.5</v>
      </c>
      <c r="K432" s="151">
        <v>0.2</v>
      </c>
      <c r="L432" s="151">
        <v>0.1</v>
      </c>
      <c r="M432" s="151">
        <v>0.1</v>
      </c>
      <c r="N432" s="151">
        <v>0</v>
      </c>
      <c r="O432" s="151">
        <v>0.1</v>
      </c>
      <c r="P432" s="136">
        <v>0.4</v>
      </c>
      <c r="Q432" s="152">
        <v>-3.1328997315491498</v>
      </c>
    </row>
    <row r="433" spans="1:17">
      <c r="A433" s="149" t="s">
        <v>122</v>
      </c>
      <c r="B433" s="153">
        <v>3.9</v>
      </c>
      <c r="C433" s="153" t="s">
        <v>47</v>
      </c>
      <c r="D433" s="153">
        <v>0.3</v>
      </c>
      <c r="E433" s="153">
        <v>0.1</v>
      </c>
      <c r="F433" s="153">
        <v>0</v>
      </c>
      <c r="G433" s="153">
        <v>0</v>
      </c>
      <c r="H433" s="153">
        <v>0.1</v>
      </c>
      <c r="I433" s="153">
        <v>0</v>
      </c>
      <c r="J433" s="135">
        <v>0.5</v>
      </c>
      <c r="K433" s="153">
        <v>0.1</v>
      </c>
      <c r="L433" s="153">
        <v>0</v>
      </c>
      <c r="M433" s="153">
        <v>0</v>
      </c>
      <c r="N433" s="153">
        <v>0</v>
      </c>
      <c r="O433" s="153">
        <v>0</v>
      </c>
      <c r="P433" s="136">
        <v>0.1</v>
      </c>
      <c r="Q433" s="154">
        <v>-0.35438800517344798</v>
      </c>
    </row>
    <row r="434" spans="1:17">
      <c r="A434" s="149" t="s">
        <v>2</v>
      </c>
      <c r="B434" s="139">
        <v>1.6</v>
      </c>
      <c r="C434" s="139" t="s">
        <v>109</v>
      </c>
      <c r="D434" s="139">
        <v>0.8</v>
      </c>
      <c r="E434" s="139">
        <v>0.9</v>
      </c>
      <c r="F434" s="139">
        <v>0.1</v>
      </c>
      <c r="G434" s="139">
        <v>0.3</v>
      </c>
      <c r="H434" s="139">
        <v>7.6</v>
      </c>
      <c r="I434" s="139">
        <v>0.1</v>
      </c>
      <c r="J434" s="135">
        <v>9.8000000000000007</v>
      </c>
      <c r="K434" s="139">
        <v>0</v>
      </c>
      <c r="L434" s="139">
        <v>0</v>
      </c>
      <c r="M434" s="139">
        <v>0</v>
      </c>
      <c r="N434" s="139">
        <v>1.7</v>
      </c>
      <c r="O434" s="139">
        <v>0.1</v>
      </c>
      <c r="P434" s="136">
        <v>1.8</v>
      </c>
      <c r="Q434" s="141">
        <v>-8.0047498614156005</v>
      </c>
    </row>
    <row r="435" spans="1:17">
      <c r="A435" s="149" t="s">
        <v>12</v>
      </c>
      <c r="B435" s="153">
        <v>26.8</v>
      </c>
      <c r="C435" s="153" t="s">
        <v>109</v>
      </c>
      <c r="D435" s="153">
        <v>0.7</v>
      </c>
      <c r="E435" s="153">
        <v>0.4</v>
      </c>
      <c r="F435" s="153">
        <v>0.3</v>
      </c>
      <c r="G435" s="153">
        <v>0.1</v>
      </c>
      <c r="H435" s="153">
        <v>2.4</v>
      </c>
      <c r="I435" s="153">
        <v>0.1</v>
      </c>
      <c r="J435" s="135">
        <v>3.9</v>
      </c>
      <c r="K435" s="153">
        <v>0.1</v>
      </c>
      <c r="L435" s="153">
        <v>0.1</v>
      </c>
      <c r="M435" s="153">
        <v>0.1</v>
      </c>
      <c r="N435" s="153">
        <v>0.2</v>
      </c>
      <c r="O435" s="153">
        <v>0.1</v>
      </c>
      <c r="P435" s="136">
        <v>0.6</v>
      </c>
      <c r="Q435" s="154">
        <v>-3.2954515381824598</v>
      </c>
    </row>
    <row r="436" spans="1:17">
      <c r="A436" s="155" t="s">
        <v>127</v>
      </c>
      <c r="B436" s="151">
        <v>20.100000000000001</v>
      </c>
      <c r="C436" s="151" t="s">
        <v>47</v>
      </c>
      <c r="D436" s="151">
        <v>0.7</v>
      </c>
      <c r="E436" s="151">
        <v>0.1</v>
      </c>
      <c r="F436" s="151">
        <v>0.1</v>
      </c>
      <c r="G436" s="151">
        <v>0</v>
      </c>
      <c r="H436" s="151">
        <v>0.7</v>
      </c>
      <c r="I436" s="151">
        <v>0.1</v>
      </c>
      <c r="J436" s="135">
        <v>1.7</v>
      </c>
      <c r="K436" s="151">
        <v>0.5</v>
      </c>
      <c r="L436" s="151">
        <v>0.1</v>
      </c>
      <c r="M436" s="151">
        <v>0</v>
      </c>
      <c r="N436" s="151">
        <v>0</v>
      </c>
      <c r="O436" s="151">
        <v>0.1</v>
      </c>
      <c r="P436" s="136">
        <v>0.7</v>
      </c>
      <c r="Q436" s="152">
        <v>-0.94655270637421995</v>
      </c>
    </row>
    <row r="437" spans="1:17">
      <c r="A437" s="149" t="s">
        <v>128</v>
      </c>
      <c r="B437" s="153">
        <v>6.8</v>
      </c>
      <c r="C437" s="153" t="s">
        <v>50</v>
      </c>
      <c r="D437" s="153">
        <v>0.5</v>
      </c>
      <c r="E437" s="153">
        <v>0.2</v>
      </c>
      <c r="F437" s="153">
        <v>0</v>
      </c>
      <c r="G437" s="153">
        <v>0</v>
      </c>
      <c r="H437" s="153">
        <v>0.2</v>
      </c>
      <c r="I437" s="153">
        <v>0.1</v>
      </c>
      <c r="J437" s="135">
        <v>0.9</v>
      </c>
      <c r="K437" s="153">
        <v>0.3</v>
      </c>
      <c r="L437" s="153">
        <v>0.2</v>
      </c>
      <c r="M437" s="153">
        <v>0</v>
      </c>
      <c r="N437" s="153">
        <v>0</v>
      </c>
      <c r="O437" s="153">
        <v>0.1</v>
      </c>
      <c r="P437" s="136">
        <v>0.6</v>
      </c>
      <c r="Q437" s="154">
        <v>-0.29794926472973199</v>
      </c>
    </row>
    <row r="438" spans="1:17">
      <c r="A438" s="149" t="s">
        <v>131</v>
      </c>
      <c r="B438" s="139">
        <v>71.8</v>
      </c>
      <c r="C438" s="139" t="s">
        <v>52</v>
      </c>
      <c r="D438" s="139">
        <v>0.9</v>
      </c>
      <c r="E438" s="139">
        <v>0.1</v>
      </c>
      <c r="F438" s="139">
        <v>0.3</v>
      </c>
      <c r="G438" s="139">
        <v>0.1</v>
      </c>
      <c r="H438" s="139">
        <v>1.1000000000000001</v>
      </c>
      <c r="I438" s="139">
        <v>0</v>
      </c>
      <c r="J438" s="135">
        <v>2.5</v>
      </c>
      <c r="K438" s="139">
        <v>0.9</v>
      </c>
      <c r="L438" s="139">
        <v>0.1</v>
      </c>
      <c r="M438" s="139">
        <v>0.6</v>
      </c>
      <c r="N438" s="139">
        <v>0</v>
      </c>
      <c r="O438" s="139">
        <v>0</v>
      </c>
      <c r="P438" s="136">
        <v>1.7</v>
      </c>
      <c r="Q438" s="141">
        <v>-0.74217262642791004</v>
      </c>
    </row>
    <row r="439" spans="1:17">
      <c r="A439" s="149" t="s">
        <v>132</v>
      </c>
      <c r="B439" s="153">
        <v>5</v>
      </c>
      <c r="C439" s="153" t="s">
        <v>47</v>
      </c>
      <c r="D439" s="153">
        <v>1</v>
      </c>
      <c r="E439" s="153">
        <v>0.5</v>
      </c>
      <c r="F439" s="153">
        <v>0</v>
      </c>
      <c r="G439" s="153">
        <v>0</v>
      </c>
      <c r="H439" s="153">
        <v>2.4</v>
      </c>
      <c r="I439" s="153">
        <v>0.1</v>
      </c>
      <c r="J439" s="135">
        <v>3.9</v>
      </c>
      <c r="K439" s="153">
        <v>0.9</v>
      </c>
      <c r="L439" s="153">
        <v>2</v>
      </c>
      <c r="M439" s="153">
        <v>0</v>
      </c>
      <c r="N439" s="153">
        <v>0.1</v>
      </c>
      <c r="O439" s="153">
        <v>0.1</v>
      </c>
      <c r="P439" s="136">
        <v>3.2</v>
      </c>
      <c r="Q439" s="154">
        <v>-0.75192590194782005</v>
      </c>
    </row>
    <row r="440" spans="1:17">
      <c r="A440" s="155" t="s">
        <v>3</v>
      </c>
      <c r="B440" s="151">
        <v>8.1999999999999993</v>
      </c>
      <c r="C440" s="151" t="s">
        <v>109</v>
      </c>
      <c r="D440" s="151">
        <v>0.9</v>
      </c>
      <c r="E440" s="151">
        <v>1</v>
      </c>
      <c r="F440" s="151">
        <v>0.3</v>
      </c>
      <c r="G440" s="151">
        <v>0.3</v>
      </c>
      <c r="H440" s="151">
        <v>6.6</v>
      </c>
      <c r="I440" s="151">
        <v>0</v>
      </c>
      <c r="J440" s="135">
        <v>9.1</v>
      </c>
      <c r="K440" s="151">
        <v>0.1</v>
      </c>
      <c r="L440" s="151">
        <v>0</v>
      </c>
      <c r="M440" s="151">
        <v>0.1</v>
      </c>
      <c r="N440" s="151">
        <v>0.5</v>
      </c>
      <c r="O440" s="151">
        <v>0</v>
      </c>
      <c r="P440" s="136">
        <v>0.6</v>
      </c>
      <c r="Q440" s="152">
        <v>-8.4916061486227505</v>
      </c>
    </row>
    <row r="441" spans="1:17">
      <c r="A441" s="149" t="s">
        <v>133</v>
      </c>
      <c r="B441" s="153">
        <v>27.1</v>
      </c>
      <c r="C441" s="153" t="s">
        <v>50</v>
      </c>
      <c r="D441" s="153">
        <v>0.6</v>
      </c>
      <c r="E441" s="153">
        <v>0.1</v>
      </c>
      <c r="F441" s="153">
        <v>0</v>
      </c>
      <c r="G441" s="153">
        <v>0</v>
      </c>
      <c r="H441" s="153">
        <v>1</v>
      </c>
      <c r="I441" s="153">
        <v>0.1</v>
      </c>
      <c r="J441" s="135">
        <v>1.9</v>
      </c>
      <c r="K441" s="153">
        <v>0.5</v>
      </c>
      <c r="L441" s="153">
        <v>0.2</v>
      </c>
      <c r="M441" s="153">
        <v>0.1</v>
      </c>
      <c r="N441" s="153">
        <v>0</v>
      </c>
      <c r="O441" s="153">
        <v>0.1</v>
      </c>
      <c r="P441" s="136">
        <v>0.9</v>
      </c>
      <c r="Q441" s="154">
        <v>-0.95488342055154396</v>
      </c>
    </row>
    <row r="442" spans="1:17">
      <c r="A442" s="149" t="s">
        <v>135</v>
      </c>
      <c r="B442" s="139">
        <v>23.3</v>
      </c>
      <c r="C442" s="139" t="s">
        <v>50</v>
      </c>
      <c r="D442" s="139">
        <v>0.3</v>
      </c>
      <c r="E442" s="139">
        <v>0.2</v>
      </c>
      <c r="F442" s="139">
        <v>0</v>
      </c>
      <c r="G442" s="139">
        <v>0</v>
      </c>
      <c r="H442" s="139">
        <v>0.3</v>
      </c>
      <c r="I442" s="139">
        <v>0.1</v>
      </c>
      <c r="J442" s="135">
        <v>0.9</v>
      </c>
      <c r="K442" s="139">
        <v>0.1</v>
      </c>
      <c r="L442" s="139">
        <v>0.1</v>
      </c>
      <c r="M442" s="139">
        <v>0</v>
      </c>
      <c r="N442" s="139">
        <v>0.2</v>
      </c>
      <c r="O442" s="139">
        <v>0.1</v>
      </c>
      <c r="P442" s="136">
        <v>0.6</v>
      </c>
      <c r="Q442" s="141">
        <v>-0.32280681358658098</v>
      </c>
    </row>
    <row r="443" spans="1:17">
      <c r="A443" s="157"/>
      <c r="B443" s="158"/>
      <c r="C443" s="158"/>
      <c r="D443" s="158"/>
      <c r="E443" s="158"/>
      <c r="F443" s="158"/>
      <c r="G443" s="158"/>
      <c r="H443" s="158"/>
      <c r="I443" s="158"/>
      <c r="J443" s="159"/>
      <c r="K443" s="158"/>
      <c r="L443" s="158"/>
      <c r="M443" s="158"/>
      <c r="N443" s="158"/>
      <c r="O443" s="158"/>
      <c r="P443" s="159"/>
      <c r="Q443" s="160"/>
    </row>
    <row r="444" spans="1:17">
      <c r="A444" s="161" t="s">
        <v>238</v>
      </c>
      <c r="B444" s="146">
        <v>341.4</v>
      </c>
      <c r="C444" s="146"/>
      <c r="D444" s="146">
        <v>1.2</v>
      </c>
      <c r="E444" s="146">
        <v>0.3</v>
      </c>
      <c r="F444" s="146">
        <v>0.8</v>
      </c>
      <c r="G444" s="146">
        <v>0.1</v>
      </c>
      <c r="H444" s="146">
        <v>4.3</v>
      </c>
      <c r="I444" s="146">
        <v>0.1</v>
      </c>
      <c r="J444" s="135">
        <v>6.9</v>
      </c>
      <c r="K444" s="146">
        <v>1.7</v>
      </c>
      <c r="L444" s="146">
        <v>0.3</v>
      </c>
      <c r="M444" s="146">
        <v>2.2000000000000002</v>
      </c>
      <c r="N444" s="146">
        <v>0.7</v>
      </c>
      <c r="O444" s="146">
        <v>0.1</v>
      </c>
      <c r="P444" s="136">
        <v>5</v>
      </c>
      <c r="Q444" s="147">
        <v>-5.0999999999999996</v>
      </c>
    </row>
    <row r="445" spans="1:17">
      <c r="A445" s="149" t="s">
        <v>10</v>
      </c>
      <c r="B445" s="153">
        <v>33.700000000000003</v>
      </c>
      <c r="C445" s="139" t="s">
        <v>109</v>
      </c>
      <c r="D445" s="153">
        <v>1.2</v>
      </c>
      <c r="E445" s="153">
        <v>0.4</v>
      </c>
      <c r="F445" s="153">
        <v>0.8</v>
      </c>
      <c r="G445" s="153">
        <v>0.1</v>
      </c>
      <c r="H445" s="153">
        <v>3.3</v>
      </c>
      <c r="I445" s="153">
        <v>0.1</v>
      </c>
      <c r="J445" s="135">
        <v>5.9</v>
      </c>
      <c r="K445" s="139">
        <v>2.7</v>
      </c>
      <c r="L445" s="139">
        <v>0.2</v>
      </c>
      <c r="M445" s="139">
        <v>8.1999999999999993</v>
      </c>
      <c r="N445" s="139">
        <v>3.5</v>
      </c>
      <c r="O445" s="139">
        <v>0.1</v>
      </c>
      <c r="P445" s="136">
        <v>14.7</v>
      </c>
      <c r="Q445" s="164">
        <v>8.7471700615048196</v>
      </c>
    </row>
    <row r="446" spans="1:17">
      <c r="A446" s="149" t="s">
        <v>193</v>
      </c>
      <c r="B446" s="153">
        <v>307.7</v>
      </c>
      <c r="C446" s="139" t="s">
        <v>109</v>
      </c>
      <c r="D446" s="153">
        <v>1.2</v>
      </c>
      <c r="E446" s="153">
        <v>0.3</v>
      </c>
      <c r="F446" s="153">
        <v>0.7</v>
      </c>
      <c r="G446" s="153">
        <v>0.1</v>
      </c>
      <c r="H446" s="153">
        <v>4.4000000000000004</v>
      </c>
      <c r="I446" s="153">
        <v>0.1</v>
      </c>
      <c r="J446" s="135">
        <v>7</v>
      </c>
      <c r="K446" s="139">
        <v>1.6</v>
      </c>
      <c r="L446" s="139">
        <v>0.3</v>
      </c>
      <c r="M446" s="139">
        <v>1.5</v>
      </c>
      <c r="N446" s="139">
        <v>0.4</v>
      </c>
      <c r="O446" s="139">
        <v>0.1</v>
      </c>
      <c r="P446" s="136">
        <v>3.9</v>
      </c>
      <c r="Q446" s="164">
        <v>-3.06887155605216</v>
      </c>
    </row>
    <row r="447" spans="1:17">
      <c r="A447" s="157"/>
      <c r="B447" s="158"/>
      <c r="C447" s="158"/>
      <c r="D447" s="158"/>
      <c r="E447" s="158"/>
      <c r="F447" s="158"/>
      <c r="G447" s="158"/>
      <c r="H447" s="158"/>
      <c r="I447" s="158"/>
      <c r="J447" s="159"/>
      <c r="K447" s="158"/>
      <c r="L447" s="158"/>
      <c r="M447" s="158"/>
      <c r="N447" s="158"/>
      <c r="O447" s="158"/>
      <c r="P447" s="159"/>
      <c r="Q447" s="160"/>
    </row>
    <row r="448" spans="1:17">
      <c r="A448" s="161" t="s">
        <v>239</v>
      </c>
      <c r="B448" s="146">
        <v>237.8</v>
      </c>
      <c r="C448" s="146"/>
      <c r="D448" s="146">
        <v>0.8</v>
      </c>
      <c r="E448" s="146">
        <v>0.2</v>
      </c>
      <c r="F448" s="146">
        <v>0.4</v>
      </c>
      <c r="G448" s="146">
        <v>0.1</v>
      </c>
      <c r="H448" s="146">
        <v>2</v>
      </c>
      <c r="I448" s="146">
        <v>0.1</v>
      </c>
      <c r="J448" s="135">
        <v>3.5</v>
      </c>
      <c r="K448" s="146">
        <v>1</v>
      </c>
      <c r="L448" s="146">
        <v>0.3</v>
      </c>
      <c r="M448" s="146">
        <v>2.9</v>
      </c>
      <c r="N448" s="146">
        <v>0.7</v>
      </c>
      <c r="O448" s="146">
        <v>0.1</v>
      </c>
      <c r="P448" s="136">
        <v>4.9000000000000004</v>
      </c>
      <c r="Q448" s="147">
        <v>-1.7</v>
      </c>
    </row>
    <row r="449" spans="1:17">
      <c r="A449" s="149" t="s">
        <v>137</v>
      </c>
      <c r="B449" s="153">
        <v>3.2</v>
      </c>
      <c r="C449" s="153" t="s">
        <v>47</v>
      </c>
      <c r="D449" s="153">
        <v>0.7</v>
      </c>
      <c r="E449" s="153">
        <v>0.2</v>
      </c>
      <c r="F449" s="153">
        <v>0.1</v>
      </c>
      <c r="G449" s="153">
        <v>0</v>
      </c>
      <c r="H449" s="153">
        <v>0.6</v>
      </c>
      <c r="I449" s="153">
        <v>0</v>
      </c>
      <c r="J449" s="135">
        <v>1.7</v>
      </c>
      <c r="K449" s="153">
        <v>0.6</v>
      </c>
      <c r="L449" s="153">
        <v>0.2</v>
      </c>
      <c r="M449" s="153">
        <v>0.3</v>
      </c>
      <c r="N449" s="153">
        <v>0.1</v>
      </c>
      <c r="O449" s="153">
        <v>0</v>
      </c>
      <c r="P449" s="136">
        <v>1.2</v>
      </c>
      <c r="Q449" s="154">
        <v>-0.48973920983358998</v>
      </c>
    </row>
    <row r="450" spans="1:17">
      <c r="A450" s="149" t="s">
        <v>138</v>
      </c>
      <c r="B450" s="139">
        <v>9.6</v>
      </c>
      <c r="C450" s="139" t="s">
        <v>52</v>
      </c>
      <c r="D450" s="139">
        <v>1.6</v>
      </c>
      <c r="E450" s="139">
        <v>0</v>
      </c>
      <c r="F450" s="139">
        <v>0.5</v>
      </c>
      <c r="G450" s="139">
        <v>0.2</v>
      </c>
      <c r="H450" s="139">
        <v>1.7</v>
      </c>
      <c r="I450" s="139">
        <v>0.1</v>
      </c>
      <c r="J450" s="135">
        <v>4.0999999999999996</v>
      </c>
      <c r="K450" s="139">
        <v>1.3</v>
      </c>
      <c r="L450" s="139">
        <v>0.3</v>
      </c>
      <c r="M450" s="139">
        <v>1.6</v>
      </c>
      <c r="N450" s="139">
        <v>0</v>
      </c>
      <c r="O450" s="139">
        <v>0.1</v>
      </c>
      <c r="P450" s="136">
        <v>3.3</v>
      </c>
      <c r="Q450" s="141">
        <v>-0.72949326448035001</v>
      </c>
    </row>
    <row r="451" spans="1:17">
      <c r="A451" s="149" t="s">
        <v>140</v>
      </c>
      <c r="B451" s="153">
        <v>3.8</v>
      </c>
      <c r="C451" s="153" t="s">
        <v>47</v>
      </c>
      <c r="D451" s="153">
        <v>0.8</v>
      </c>
      <c r="E451" s="153">
        <v>0.2</v>
      </c>
      <c r="F451" s="153">
        <v>0.4</v>
      </c>
      <c r="G451" s="153">
        <v>0.1</v>
      </c>
      <c r="H451" s="153">
        <v>1.1000000000000001</v>
      </c>
      <c r="I451" s="153">
        <v>0</v>
      </c>
      <c r="J451" s="135">
        <v>2.6</v>
      </c>
      <c r="K451" s="153">
        <v>0.6</v>
      </c>
      <c r="L451" s="153">
        <v>0.2</v>
      </c>
      <c r="M451" s="153">
        <v>1.1000000000000001</v>
      </c>
      <c r="N451" s="153">
        <v>0</v>
      </c>
      <c r="O451" s="153">
        <v>0</v>
      </c>
      <c r="P451" s="136">
        <v>1.9</v>
      </c>
      <c r="Q451" s="154">
        <v>-0.69019788660466996</v>
      </c>
    </row>
    <row r="452" spans="1:17">
      <c r="A452" s="155" t="s">
        <v>142</v>
      </c>
      <c r="B452" s="151">
        <v>4.4000000000000004</v>
      </c>
      <c r="C452" s="151" t="s">
        <v>52</v>
      </c>
      <c r="D452" s="151">
        <v>0.9</v>
      </c>
      <c r="E452" s="151">
        <v>0.2</v>
      </c>
      <c r="F452" s="151">
        <v>0.6</v>
      </c>
      <c r="G452" s="151">
        <v>0.1</v>
      </c>
      <c r="H452" s="151">
        <v>1.7</v>
      </c>
      <c r="I452" s="151">
        <v>0.4</v>
      </c>
      <c r="J452" s="135">
        <v>3.8</v>
      </c>
      <c r="K452" s="151">
        <v>2.4</v>
      </c>
      <c r="L452" s="151">
        <v>0.1</v>
      </c>
      <c r="M452" s="151">
        <v>1.1000000000000001</v>
      </c>
      <c r="N452" s="151">
        <v>0.3</v>
      </c>
      <c r="O452" s="151">
        <v>0.4</v>
      </c>
      <c r="P452" s="136">
        <v>4.3</v>
      </c>
      <c r="Q452" s="152">
        <v>0.51721201538862005</v>
      </c>
    </row>
    <row r="453" spans="1:17">
      <c r="A453" s="149" t="s">
        <v>153</v>
      </c>
      <c r="B453" s="153">
        <v>2.1</v>
      </c>
      <c r="C453" s="153" t="s">
        <v>47</v>
      </c>
      <c r="D453" s="153">
        <v>0.8</v>
      </c>
      <c r="E453" s="153">
        <v>0.2</v>
      </c>
      <c r="F453" s="153">
        <v>0.3</v>
      </c>
      <c r="G453" s="153">
        <v>0.1</v>
      </c>
      <c r="H453" s="153">
        <v>2</v>
      </c>
      <c r="I453" s="153">
        <v>0.1</v>
      </c>
      <c r="J453" s="135">
        <v>3.5</v>
      </c>
      <c r="K453" s="153">
        <v>0.5</v>
      </c>
      <c r="L453" s="153">
        <v>0.2</v>
      </c>
      <c r="M453" s="153">
        <v>0.7</v>
      </c>
      <c r="N453" s="153">
        <v>0</v>
      </c>
      <c r="O453" s="153">
        <v>0.1</v>
      </c>
      <c r="P453" s="136">
        <v>1.5</v>
      </c>
      <c r="Q453" s="154">
        <v>-1.9693117708510199</v>
      </c>
    </row>
    <row r="454" spans="1:17">
      <c r="A454" s="149" t="s">
        <v>154</v>
      </c>
      <c r="B454" s="139">
        <v>3.6</v>
      </c>
      <c r="C454" s="139" t="s">
        <v>47</v>
      </c>
      <c r="D454" s="139">
        <v>0.5</v>
      </c>
      <c r="E454" s="139">
        <v>0.1</v>
      </c>
      <c r="F454" s="139">
        <v>0.1</v>
      </c>
      <c r="G454" s="139">
        <v>0.1</v>
      </c>
      <c r="H454" s="139">
        <v>0.6</v>
      </c>
      <c r="I454" s="139">
        <v>0</v>
      </c>
      <c r="J454" s="135">
        <v>1.4</v>
      </c>
      <c r="K454" s="139">
        <v>0.9</v>
      </c>
      <c r="L454" s="139">
        <v>0.1</v>
      </c>
      <c r="M454" s="139">
        <v>0.1</v>
      </c>
      <c r="N454" s="139">
        <v>0</v>
      </c>
      <c r="O454" s="139">
        <v>0</v>
      </c>
      <c r="P454" s="136">
        <v>1.1000000000000001</v>
      </c>
      <c r="Q454" s="141">
        <v>-0.36116077483099002</v>
      </c>
    </row>
    <row r="455" spans="1:17">
      <c r="A455" s="149" t="s">
        <v>156</v>
      </c>
      <c r="B455" s="153">
        <v>4.8</v>
      </c>
      <c r="C455" s="153" t="s">
        <v>109</v>
      </c>
      <c r="D455" s="153">
        <v>0.7</v>
      </c>
      <c r="E455" s="153">
        <v>0.5</v>
      </c>
      <c r="F455" s="153">
        <v>0.5</v>
      </c>
      <c r="G455" s="153">
        <v>0</v>
      </c>
      <c r="H455" s="153">
        <v>0.8</v>
      </c>
      <c r="I455" s="153">
        <v>0.1</v>
      </c>
      <c r="J455" s="135">
        <v>2.7</v>
      </c>
      <c r="K455" s="153">
        <v>0.5</v>
      </c>
      <c r="L455" s="153">
        <v>0.7</v>
      </c>
      <c r="M455" s="153">
        <v>3.9</v>
      </c>
      <c r="N455" s="153">
        <v>1.7</v>
      </c>
      <c r="O455" s="153">
        <v>0.1</v>
      </c>
      <c r="P455" s="136">
        <v>6.8</v>
      </c>
      <c r="Q455" s="154">
        <v>4.1407001947048103</v>
      </c>
    </row>
    <row r="456" spans="1:17">
      <c r="A456" s="155" t="s">
        <v>160</v>
      </c>
      <c r="B456" s="151">
        <v>143.1</v>
      </c>
      <c r="C456" s="151" t="s">
        <v>52</v>
      </c>
      <c r="D456" s="151">
        <v>0.9</v>
      </c>
      <c r="E456" s="151">
        <v>0.2</v>
      </c>
      <c r="F456" s="151">
        <v>0.4</v>
      </c>
      <c r="G456" s="151">
        <v>0.2</v>
      </c>
      <c r="H456" s="151">
        <v>2.4</v>
      </c>
      <c r="I456" s="151">
        <v>0</v>
      </c>
      <c r="J456" s="135">
        <v>4</v>
      </c>
      <c r="K456" s="151">
        <v>0.9</v>
      </c>
      <c r="L456" s="151">
        <v>0.3</v>
      </c>
      <c r="M456" s="151">
        <v>4.2</v>
      </c>
      <c r="N456" s="151">
        <v>1.1000000000000001</v>
      </c>
      <c r="O456" s="151">
        <v>0</v>
      </c>
      <c r="P456" s="136">
        <v>6.6</v>
      </c>
      <c r="Q456" s="152">
        <v>2.60166694616608</v>
      </c>
    </row>
    <row r="457" spans="1:17">
      <c r="A457" s="149" t="s">
        <v>161</v>
      </c>
      <c r="B457" s="153">
        <v>9.9</v>
      </c>
      <c r="C457" s="153" t="s">
        <v>52</v>
      </c>
      <c r="D457" s="153">
        <v>0.8</v>
      </c>
      <c r="E457" s="153">
        <v>0</v>
      </c>
      <c r="F457" s="153">
        <v>0.3</v>
      </c>
      <c r="G457" s="153">
        <v>0.1</v>
      </c>
      <c r="H457" s="153">
        <v>1.1000000000000001</v>
      </c>
      <c r="I457" s="153">
        <v>0</v>
      </c>
      <c r="J457" s="135">
        <v>2.2999999999999998</v>
      </c>
      <c r="K457" s="153">
        <v>0.9</v>
      </c>
      <c r="L457" s="153">
        <v>0.1</v>
      </c>
      <c r="M457" s="153">
        <v>0.4</v>
      </c>
      <c r="N457" s="153">
        <v>0</v>
      </c>
      <c r="O457" s="153">
        <v>0</v>
      </c>
      <c r="P457" s="136">
        <v>1.4</v>
      </c>
      <c r="Q457" s="154">
        <v>-0.96055878623205004</v>
      </c>
    </row>
    <row r="458" spans="1:17">
      <c r="A458" s="149" t="s">
        <v>166</v>
      </c>
      <c r="B458" s="139">
        <v>7.6</v>
      </c>
      <c r="C458" s="139" t="s">
        <v>109</v>
      </c>
      <c r="D458" s="139">
        <v>0.7</v>
      </c>
      <c r="E458" s="139">
        <v>0.3</v>
      </c>
      <c r="F458" s="139">
        <v>0.5</v>
      </c>
      <c r="G458" s="139">
        <v>0.2</v>
      </c>
      <c r="H458" s="139">
        <v>3.3</v>
      </c>
      <c r="I458" s="139">
        <v>0.1</v>
      </c>
      <c r="J458" s="135">
        <v>5</v>
      </c>
      <c r="K458" s="139">
        <v>0.2</v>
      </c>
      <c r="L458" s="139">
        <v>0.1</v>
      </c>
      <c r="M458" s="139">
        <v>0.7</v>
      </c>
      <c r="N458" s="139">
        <v>0</v>
      </c>
      <c r="O458" s="139">
        <v>0.1</v>
      </c>
      <c r="P458" s="136">
        <v>1.2</v>
      </c>
      <c r="Q458" s="141">
        <v>-3.8265243901761901</v>
      </c>
    </row>
    <row r="459" spans="1:17" ht="15.75" thickBot="1">
      <c r="A459" s="165" t="s">
        <v>167</v>
      </c>
      <c r="B459" s="166">
        <v>45.7</v>
      </c>
      <c r="C459" s="166" t="s">
        <v>47</v>
      </c>
      <c r="D459" s="166">
        <v>0.6</v>
      </c>
      <c r="E459" s="166">
        <v>0.1</v>
      </c>
      <c r="F459" s="166">
        <v>0.2</v>
      </c>
      <c r="G459" s="166">
        <v>0.1</v>
      </c>
      <c r="H459" s="166">
        <v>1.2</v>
      </c>
      <c r="I459" s="166">
        <v>0.1</v>
      </c>
      <c r="J459" s="167">
        <v>2.2999999999999998</v>
      </c>
      <c r="K459" s="166">
        <v>1.4</v>
      </c>
      <c r="L459" s="166">
        <v>0.1</v>
      </c>
      <c r="M459" s="166">
        <v>0.4</v>
      </c>
      <c r="N459" s="166">
        <v>0.1</v>
      </c>
      <c r="O459" s="166">
        <v>0.1</v>
      </c>
      <c r="P459" s="168">
        <v>2.1</v>
      </c>
      <c r="Q459" s="169">
        <v>-0.22211112275493</v>
      </c>
    </row>
    <row r="460" spans="1:17">
      <c r="A460" s="140"/>
      <c r="B460" s="140"/>
      <c r="C460" s="140"/>
      <c r="D460" s="140"/>
      <c r="E460" s="140"/>
      <c r="F460" s="140"/>
      <c r="G460" s="140"/>
      <c r="H460" s="140"/>
      <c r="I460" s="140"/>
      <c r="J460" s="140"/>
      <c r="K460" s="140"/>
      <c r="L460" s="140"/>
      <c r="M460" s="140"/>
      <c r="N460" s="140"/>
      <c r="O460" s="140"/>
      <c r="P460" s="140"/>
      <c r="Q460" s="140"/>
    </row>
    <row r="461" spans="1:17">
      <c r="A461" s="170" t="s">
        <v>240</v>
      </c>
      <c r="B461" s="171"/>
      <c r="C461" s="171"/>
      <c r="D461" s="172"/>
      <c r="E461" s="172"/>
      <c r="F461" s="172"/>
      <c r="G461" s="172"/>
      <c r="H461" s="172"/>
      <c r="I461" s="172"/>
      <c r="J461" s="173"/>
      <c r="K461" s="172"/>
      <c r="L461" s="172"/>
      <c r="M461" s="140"/>
      <c r="N461" s="140"/>
      <c r="O461" s="140"/>
      <c r="P461" s="140"/>
      <c r="Q461" s="140"/>
    </row>
    <row r="462" spans="1:17">
      <c r="A462" s="174" t="s">
        <v>241</v>
      </c>
      <c r="B462" s="175"/>
      <c r="C462" s="174"/>
      <c r="D462" s="176"/>
      <c r="E462" s="176"/>
      <c r="F462" s="176"/>
      <c r="G462" s="176"/>
      <c r="H462" s="176"/>
      <c r="I462" s="176"/>
      <c r="J462" s="177"/>
      <c r="K462" s="176"/>
      <c r="L462" s="172"/>
      <c r="M462" s="140"/>
      <c r="N462" s="140"/>
      <c r="O462" s="140"/>
      <c r="P462" s="140"/>
      <c r="Q462" s="140"/>
    </row>
    <row r="463" spans="1:17">
      <c r="A463" s="174" t="s">
        <v>242</v>
      </c>
      <c r="B463" s="178"/>
      <c r="C463" s="178"/>
      <c r="D463" s="178"/>
      <c r="E463" s="178"/>
      <c r="F463" s="178"/>
      <c r="G463" s="176"/>
      <c r="H463" s="176"/>
      <c r="I463" s="176"/>
      <c r="J463" s="177"/>
      <c r="K463" s="176"/>
      <c r="L463" s="172"/>
      <c r="M463" s="140"/>
      <c r="N463" s="140"/>
      <c r="O463" s="140"/>
      <c r="P463" s="140"/>
      <c r="Q463" s="140"/>
    </row>
    <row r="464" spans="1:17">
      <c r="A464" s="179" t="s">
        <v>243</v>
      </c>
      <c r="B464" s="179"/>
      <c r="C464" s="179"/>
      <c r="D464" s="179"/>
      <c r="E464" s="179"/>
      <c r="F464" s="179"/>
      <c r="G464" s="179"/>
      <c r="H464" s="179"/>
      <c r="I464" s="179"/>
      <c r="J464" s="179"/>
      <c r="K464" s="176"/>
      <c r="L464" s="172"/>
      <c r="M464" s="140"/>
      <c r="N464" s="140"/>
      <c r="O464" s="140"/>
      <c r="P464" s="140"/>
      <c r="Q464" s="140"/>
    </row>
    <row r="465" spans="1:17">
      <c r="A465" s="180" t="s">
        <v>244</v>
      </c>
      <c r="B465" s="180"/>
      <c r="C465" s="180"/>
      <c r="D465" s="180"/>
      <c r="E465" s="180"/>
      <c r="F465" s="180"/>
      <c r="G465" s="180"/>
      <c r="H465" s="180"/>
      <c r="I465" s="180"/>
      <c r="J465" s="180"/>
      <c r="K465" s="180"/>
      <c r="L465" s="172"/>
      <c r="M465" s="140"/>
      <c r="N465" s="140"/>
      <c r="O465" s="140"/>
      <c r="P465" s="140"/>
      <c r="Q465" s="140"/>
    </row>
    <row r="466" spans="1:17">
      <c r="A466" s="180" t="s">
        <v>202</v>
      </c>
      <c r="B466" s="180"/>
      <c r="C466" s="180"/>
      <c r="D466" s="176"/>
      <c r="E466" s="176"/>
      <c r="F466" s="176"/>
      <c r="G466" s="176"/>
      <c r="H466" s="176"/>
      <c r="I466" s="176"/>
      <c r="J466" s="177"/>
      <c r="K466" s="176"/>
      <c r="L466" s="172"/>
      <c r="M466" s="3"/>
      <c r="N466" s="3"/>
      <c r="O466" s="3"/>
      <c r="P466" s="3"/>
      <c r="Q466" s="3"/>
    </row>
    <row r="467" spans="1:17">
      <c r="A467" s="180" t="s">
        <v>203</v>
      </c>
      <c r="B467" s="180"/>
      <c r="C467" s="180"/>
      <c r="D467" s="180"/>
      <c r="E467" s="180"/>
      <c r="F467" s="180"/>
      <c r="G467" s="180"/>
      <c r="H467" s="180"/>
      <c r="I467" s="180"/>
      <c r="J467" s="180"/>
      <c r="K467" s="180"/>
      <c r="L467" s="180"/>
      <c r="M467" s="3"/>
      <c r="N467" s="3"/>
      <c r="O467" s="3"/>
      <c r="P467" s="3"/>
      <c r="Q467" s="3"/>
    </row>
    <row r="468" spans="1:17">
      <c r="A468" s="181" t="s">
        <v>245</v>
      </c>
      <c r="B468" s="182"/>
      <c r="C468" s="182"/>
      <c r="D468" s="176"/>
      <c r="E468" s="176"/>
      <c r="F468" s="176"/>
      <c r="G468" s="176"/>
      <c r="H468" s="176"/>
      <c r="I468" s="176"/>
      <c r="J468" s="177"/>
      <c r="K468" s="176"/>
      <c r="L468" s="172"/>
      <c r="M468" s="3"/>
      <c r="N468" s="3"/>
      <c r="O468" s="3"/>
      <c r="P468" s="3"/>
      <c r="Q468" s="3"/>
    </row>
    <row r="469" spans="1:17">
      <c r="A469" s="183" t="s">
        <v>205</v>
      </c>
      <c r="B469" s="183"/>
      <c r="C469" s="182"/>
      <c r="D469" s="176"/>
      <c r="E469" s="176"/>
      <c r="F469" s="176"/>
      <c r="G469" s="176"/>
      <c r="H469" s="176"/>
      <c r="I469" s="176"/>
      <c r="J469" s="177"/>
      <c r="K469" s="176"/>
      <c r="L469" s="172"/>
      <c r="M469" s="3"/>
      <c r="N469" s="3"/>
      <c r="O469" s="3"/>
      <c r="P469" s="3"/>
      <c r="Q469" s="3"/>
    </row>
    <row r="470" spans="1:17">
      <c r="A470" s="184" t="s">
        <v>206</v>
      </c>
      <c r="B470" s="184"/>
      <c r="C470" s="184"/>
      <c r="D470" s="172"/>
      <c r="E470" s="172"/>
      <c r="F470" s="172"/>
      <c r="G470" s="172"/>
      <c r="H470" s="172"/>
      <c r="I470" s="172"/>
      <c r="J470" s="173"/>
      <c r="K470" s="172"/>
      <c r="L470" s="172"/>
      <c r="M470" s="3"/>
      <c r="N470" s="3"/>
      <c r="O470" s="3"/>
      <c r="P470" s="3"/>
      <c r="Q470" s="3"/>
    </row>
    <row r="471" spans="1:17">
      <c r="A471" s="185" t="s">
        <v>246</v>
      </c>
      <c r="B471" s="185"/>
      <c r="C471" s="185"/>
      <c r="D471" s="186"/>
      <c r="E471" s="186"/>
      <c r="F471" s="186"/>
      <c r="G471" s="186"/>
      <c r="H471" s="186"/>
      <c r="I471" s="186"/>
      <c r="J471" s="187"/>
      <c r="K471" s="186"/>
      <c r="L471" s="186"/>
      <c r="M471" s="3"/>
      <c r="N471" s="3"/>
      <c r="O471" s="3"/>
      <c r="P471" s="3"/>
      <c r="Q471" s="3"/>
    </row>
    <row r="472" spans="1:17">
      <c r="A472" s="185"/>
      <c r="B472" s="185"/>
      <c r="C472" s="185"/>
      <c r="D472" s="186"/>
      <c r="E472" s="186"/>
      <c r="F472" s="186"/>
      <c r="G472" s="186"/>
      <c r="H472" s="186"/>
      <c r="I472" s="186"/>
      <c r="J472" s="187"/>
      <c r="K472" s="186"/>
      <c r="L472" s="186"/>
      <c r="M472" s="3"/>
      <c r="N472" s="3"/>
      <c r="O472" s="3"/>
      <c r="P472" s="3"/>
      <c r="Q472" s="3"/>
    </row>
    <row r="473" spans="1:17">
      <c r="A473" s="188" t="s">
        <v>247</v>
      </c>
      <c r="B473" s="189"/>
      <c r="C473" s="189"/>
      <c r="D473" s="186"/>
      <c r="E473" s="186"/>
      <c r="F473" s="186"/>
      <c r="G473" s="186"/>
      <c r="H473" s="186"/>
      <c r="I473" s="186"/>
      <c r="J473" s="187"/>
      <c r="K473" s="186"/>
      <c r="L473" s="186"/>
      <c r="M473" s="3"/>
      <c r="N473" s="3"/>
      <c r="O473" s="3"/>
      <c r="P473" s="3"/>
      <c r="Q473" s="3"/>
    </row>
    <row r="474" spans="1:17">
      <c r="A474" s="186" t="s">
        <v>248</v>
      </c>
      <c r="B474" s="189"/>
      <c r="C474" s="189"/>
      <c r="D474" s="186"/>
      <c r="E474" s="186"/>
      <c r="F474" s="186"/>
      <c r="G474" s="186"/>
      <c r="H474" s="186"/>
      <c r="I474" s="186"/>
      <c r="J474" s="187"/>
      <c r="K474" s="186"/>
      <c r="L474" s="186"/>
      <c r="M474" s="3"/>
      <c r="N474" s="3"/>
      <c r="O474" s="3"/>
      <c r="P474" s="3"/>
      <c r="Q474" s="3"/>
    </row>
    <row r="475" spans="1:17">
      <c r="A475" s="310" t="s">
        <v>249</v>
      </c>
      <c r="B475" s="310"/>
      <c r="C475" s="310"/>
      <c r="D475" s="310"/>
      <c r="E475" s="310"/>
      <c r="F475" s="310"/>
      <c r="G475" s="310"/>
      <c r="H475" s="310"/>
      <c r="I475" s="310"/>
      <c r="J475" s="310"/>
      <c r="K475" s="310"/>
      <c r="L475" s="310"/>
      <c r="M475" s="3"/>
      <c r="N475" s="3"/>
      <c r="O475" s="3"/>
      <c r="P475" s="3"/>
      <c r="Q475" s="3"/>
    </row>
    <row r="477" spans="1:17" ht="15.75" thickBot="1"/>
    <row r="478" spans="1:17" ht="75.75" thickBot="1">
      <c r="A478" s="118" t="s">
        <v>216</v>
      </c>
      <c r="B478" s="119" t="s">
        <v>217</v>
      </c>
      <c r="C478" s="120" t="s">
        <v>26</v>
      </c>
      <c r="D478" s="121" t="s">
        <v>28</v>
      </c>
      <c r="E478" s="121" t="s">
        <v>29</v>
      </c>
      <c r="F478" s="121" t="s">
        <v>218</v>
      </c>
      <c r="G478" s="121" t="s">
        <v>219</v>
      </c>
      <c r="H478" s="121" t="s">
        <v>32</v>
      </c>
      <c r="I478" s="121" t="s">
        <v>220</v>
      </c>
      <c r="J478" s="122" t="s">
        <v>221</v>
      </c>
      <c r="K478" s="123" t="s">
        <v>35</v>
      </c>
      <c r="L478" s="123" t="s">
        <v>209</v>
      </c>
      <c r="M478" s="123" t="s">
        <v>210</v>
      </c>
      <c r="N478" s="123" t="s">
        <v>222</v>
      </c>
      <c r="O478" s="123" t="s">
        <v>220</v>
      </c>
      <c r="P478" s="124" t="s">
        <v>223</v>
      </c>
      <c r="Q478" s="125" t="s">
        <v>224</v>
      </c>
    </row>
    <row r="479" spans="1:17" ht="21">
      <c r="A479" s="126"/>
      <c r="B479" s="127"/>
      <c r="C479" s="127"/>
      <c r="D479" s="128"/>
      <c r="E479" s="129"/>
      <c r="F479" s="129"/>
      <c r="G479" s="129" t="s">
        <v>225</v>
      </c>
      <c r="H479" s="129"/>
      <c r="I479" s="129"/>
      <c r="J479" s="130"/>
      <c r="K479" s="131" t="s">
        <v>226</v>
      </c>
      <c r="L479" s="129"/>
      <c r="M479" s="128"/>
      <c r="N479" s="127"/>
      <c r="O479" s="129"/>
      <c r="P479" s="129"/>
      <c r="Q479" s="132"/>
    </row>
    <row r="480" spans="1:17">
      <c r="A480" s="149" t="s">
        <v>112</v>
      </c>
      <c r="B480" s="139">
        <v>24.2</v>
      </c>
      <c r="C480" s="139" t="s">
        <v>50</v>
      </c>
      <c r="D480" s="139">
        <v>0.3</v>
      </c>
      <c r="E480" s="139">
        <v>0</v>
      </c>
      <c r="F480" s="139">
        <v>0.1</v>
      </c>
      <c r="G480" s="139">
        <v>0.1</v>
      </c>
      <c r="H480" s="139">
        <v>0</v>
      </c>
      <c r="I480" s="139">
        <v>0.1</v>
      </c>
      <c r="J480" s="135">
        <v>0.5</v>
      </c>
      <c r="K480" s="139">
        <v>0.3</v>
      </c>
      <c r="L480" s="139">
        <v>0</v>
      </c>
      <c r="M480" s="139">
        <v>0.2</v>
      </c>
      <c r="N480" s="139">
        <v>0.1</v>
      </c>
      <c r="O480" s="139">
        <v>0.1</v>
      </c>
      <c r="P480" s="136">
        <v>0.6</v>
      </c>
      <c r="Q480" s="141">
        <v>7.2731141434218993E-2</v>
      </c>
    </row>
    <row r="481" spans="1:17">
      <c r="A481" s="149" t="s">
        <v>122</v>
      </c>
      <c r="B481" s="153">
        <v>3.9</v>
      </c>
      <c r="C481" s="153" t="s">
        <v>47</v>
      </c>
      <c r="D481" s="153">
        <v>0.3</v>
      </c>
      <c r="E481" s="153">
        <v>0.1</v>
      </c>
      <c r="F481" s="153">
        <v>0</v>
      </c>
      <c r="G481" s="153">
        <v>0</v>
      </c>
      <c r="H481" s="153">
        <v>0.1</v>
      </c>
      <c r="I481" s="153">
        <v>0</v>
      </c>
      <c r="J481" s="135">
        <v>0.5</v>
      </c>
      <c r="K481" s="153">
        <v>0.1</v>
      </c>
      <c r="L481" s="153">
        <v>0</v>
      </c>
      <c r="M481" s="153">
        <v>0</v>
      </c>
      <c r="N481" s="153">
        <v>0</v>
      </c>
      <c r="O481" s="153">
        <v>0</v>
      </c>
      <c r="P481" s="136">
        <v>0.1</v>
      </c>
      <c r="Q481" s="154">
        <v>-0.35438800517344798</v>
      </c>
    </row>
    <row r="482" spans="1:17">
      <c r="A482" s="149" t="s">
        <v>62</v>
      </c>
      <c r="B482" s="139">
        <v>5.0999999999999996</v>
      </c>
      <c r="C482" s="139" t="s">
        <v>50</v>
      </c>
      <c r="D482" s="139">
        <v>0.2</v>
      </c>
      <c r="E482" s="139">
        <v>0.2</v>
      </c>
      <c r="F482" s="139">
        <v>0.2</v>
      </c>
      <c r="G482" s="139">
        <v>0</v>
      </c>
      <c r="H482" s="139">
        <v>0</v>
      </c>
      <c r="I482" s="139">
        <v>0</v>
      </c>
      <c r="J482" s="135">
        <v>0.6</v>
      </c>
      <c r="K482" s="139">
        <v>0.1</v>
      </c>
      <c r="L482" s="139">
        <v>0.2</v>
      </c>
      <c r="M482" s="139">
        <v>0.1</v>
      </c>
      <c r="N482" s="139">
        <v>1</v>
      </c>
      <c r="O482" s="139">
        <v>0</v>
      </c>
      <c r="P482" s="136">
        <v>1.5</v>
      </c>
      <c r="Q482" s="141">
        <v>0.83258595977826899</v>
      </c>
    </row>
    <row r="483" spans="1:17">
      <c r="A483" s="149" t="s">
        <v>181</v>
      </c>
      <c r="B483" s="139">
        <v>9.9</v>
      </c>
      <c r="C483" s="139" t="s">
        <v>50</v>
      </c>
      <c r="D483" s="139">
        <v>0.3</v>
      </c>
      <c r="E483" s="139">
        <v>0.1</v>
      </c>
      <c r="F483" s="139">
        <v>0.1</v>
      </c>
      <c r="G483" s="139">
        <v>0</v>
      </c>
      <c r="H483" s="139">
        <v>0.1</v>
      </c>
      <c r="I483" s="139">
        <v>0</v>
      </c>
      <c r="J483" s="135">
        <v>0.6</v>
      </c>
      <c r="K483" s="139">
        <v>0.2</v>
      </c>
      <c r="L483" s="139">
        <v>0</v>
      </c>
      <c r="M483" s="139">
        <v>0</v>
      </c>
      <c r="N483" s="139">
        <v>0</v>
      </c>
      <c r="O483" s="139">
        <v>0</v>
      </c>
      <c r="P483" s="136">
        <v>0.3</v>
      </c>
      <c r="Q483" s="141">
        <v>-0.30912922756147998</v>
      </c>
    </row>
    <row r="484" spans="1:17">
      <c r="A484" s="149" t="s">
        <v>98</v>
      </c>
      <c r="B484" s="153">
        <v>30.6</v>
      </c>
      <c r="C484" s="153" t="s">
        <v>50</v>
      </c>
      <c r="D484" s="153">
        <v>0.3</v>
      </c>
      <c r="E484" s="153">
        <v>0.2</v>
      </c>
      <c r="F484" s="153">
        <v>0.1</v>
      </c>
      <c r="G484" s="153">
        <v>0</v>
      </c>
      <c r="H484" s="153">
        <v>0</v>
      </c>
      <c r="I484" s="153">
        <v>0</v>
      </c>
      <c r="J484" s="135">
        <v>0.6</v>
      </c>
      <c r="K484" s="153">
        <v>0.2</v>
      </c>
      <c r="L484" s="153">
        <v>0.2</v>
      </c>
      <c r="M484" s="153">
        <v>0</v>
      </c>
      <c r="N484" s="153">
        <v>0</v>
      </c>
      <c r="O484" s="153">
        <v>0</v>
      </c>
      <c r="P484" s="136">
        <v>0.5</v>
      </c>
      <c r="Q484" s="154">
        <v>-0.11029435238401999</v>
      </c>
    </row>
    <row r="485" spans="1:17">
      <c r="A485" s="148" t="s">
        <v>79</v>
      </c>
      <c r="B485" s="153">
        <v>22.9</v>
      </c>
      <c r="C485" s="153" t="s">
        <v>50</v>
      </c>
      <c r="D485" s="153">
        <v>0.3</v>
      </c>
      <c r="E485" s="153">
        <v>0</v>
      </c>
      <c r="F485" s="153">
        <v>0.3</v>
      </c>
      <c r="G485" s="153">
        <v>0</v>
      </c>
      <c r="H485" s="153">
        <v>0</v>
      </c>
      <c r="I485" s="153">
        <v>0</v>
      </c>
      <c r="J485" s="135">
        <v>0.7</v>
      </c>
      <c r="K485" s="153">
        <v>0.2</v>
      </c>
      <c r="L485" s="153">
        <v>1.1000000000000001</v>
      </c>
      <c r="M485" s="153">
        <v>0.7</v>
      </c>
      <c r="N485" s="153">
        <v>0.2</v>
      </c>
      <c r="O485" s="153">
        <v>0</v>
      </c>
      <c r="P485" s="136">
        <v>2.2000000000000002</v>
      </c>
      <c r="Q485" s="154">
        <v>1.4408810129912399</v>
      </c>
    </row>
    <row r="486" spans="1:17">
      <c r="A486" s="149" t="s">
        <v>101</v>
      </c>
      <c r="B486" s="139">
        <v>147</v>
      </c>
      <c r="C486" s="139" t="s">
        <v>50</v>
      </c>
      <c r="D486" s="139">
        <v>0.4</v>
      </c>
      <c r="E486" s="139">
        <v>0</v>
      </c>
      <c r="F486" s="139">
        <v>0.1</v>
      </c>
      <c r="G486" s="139">
        <v>0</v>
      </c>
      <c r="H486" s="139">
        <v>0.2</v>
      </c>
      <c r="I486" s="139">
        <v>0.1</v>
      </c>
      <c r="J486" s="135">
        <v>0.7</v>
      </c>
      <c r="K486" s="139">
        <v>0.3</v>
      </c>
      <c r="L486" s="139">
        <v>0</v>
      </c>
      <c r="M486" s="139">
        <v>0</v>
      </c>
      <c r="N486" s="139">
        <v>0.1</v>
      </c>
      <c r="O486" s="139">
        <v>0.1</v>
      </c>
      <c r="P486" s="136">
        <v>0.4</v>
      </c>
      <c r="Q486" s="141">
        <v>-0.30727295979178498</v>
      </c>
    </row>
    <row r="487" spans="1:17">
      <c r="A487" s="148" t="s">
        <v>59</v>
      </c>
      <c r="B487" s="153">
        <v>64.2</v>
      </c>
      <c r="C487" s="153" t="s">
        <v>50</v>
      </c>
      <c r="D487" s="153">
        <v>0.1</v>
      </c>
      <c r="E487" s="153">
        <v>0</v>
      </c>
      <c r="F487" s="153">
        <v>0.5</v>
      </c>
      <c r="G487" s="153">
        <v>0</v>
      </c>
      <c r="H487" s="153">
        <v>0</v>
      </c>
      <c r="I487" s="153">
        <v>0</v>
      </c>
      <c r="J487" s="135">
        <v>0.8</v>
      </c>
      <c r="K487" s="153">
        <v>0.1</v>
      </c>
      <c r="L487" s="153">
        <v>0.3</v>
      </c>
      <c r="M487" s="153">
        <v>2.5</v>
      </c>
      <c r="N487" s="153">
        <v>0</v>
      </c>
      <c r="O487" s="153">
        <v>0</v>
      </c>
      <c r="P487" s="136">
        <v>3</v>
      </c>
      <c r="Q487" s="154">
        <v>2.2641691573482698</v>
      </c>
    </row>
    <row r="488" spans="1:17">
      <c r="A488" s="149" t="s">
        <v>74</v>
      </c>
      <c r="B488" s="139">
        <v>14.4</v>
      </c>
      <c r="C488" s="139" t="s">
        <v>50</v>
      </c>
      <c r="D488" s="139">
        <v>0.5</v>
      </c>
      <c r="E488" s="139">
        <v>0</v>
      </c>
      <c r="F488" s="139">
        <v>0.2</v>
      </c>
      <c r="G488" s="139">
        <v>0</v>
      </c>
      <c r="H488" s="139">
        <v>0.1</v>
      </c>
      <c r="I488" s="139">
        <v>0.1</v>
      </c>
      <c r="J488" s="135">
        <v>0.8</v>
      </c>
      <c r="K488" s="139">
        <v>0.5</v>
      </c>
      <c r="L488" s="139">
        <v>0.1</v>
      </c>
      <c r="M488" s="139">
        <v>0</v>
      </c>
      <c r="N488" s="139">
        <v>0.1</v>
      </c>
      <c r="O488" s="139">
        <v>0.1</v>
      </c>
      <c r="P488" s="136">
        <v>0.7</v>
      </c>
      <c r="Q488" s="141">
        <v>-0.109871667510379</v>
      </c>
    </row>
    <row r="489" spans="1:17">
      <c r="A489" s="148" t="s">
        <v>83</v>
      </c>
      <c r="B489" s="139">
        <v>10.3</v>
      </c>
      <c r="C489" s="139" t="s">
        <v>50</v>
      </c>
      <c r="D489" s="139">
        <v>0.4</v>
      </c>
      <c r="E489" s="139">
        <v>0.1</v>
      </c>
      <c r="F489" s="139">
        <v>0.2</v>
      </c>
      <c r="G489" s="139">
        <v>0</v>
      </c>
      <c r="H489" s="139">
        <v>0</v>
      </c>
      <c r="I489" s="139">
        <v>0</v>
      </c>
      <c r="J489" s="135">
        <v>0.8</v>
      </c>
      <c r="K489" s="139">
        <v>0.5</v>
      </c>
      <c r="L489" s="139">
        <v>0.1</v>
      </c>
      <c r="M489" s="139">
        <v>0</v>
      </c>
      <c r="N489" s="139">
        <v>0</v>
      </c>
      <c r="O489" s="139">
        <v>0</v>
      </c>
      <c r="P489" s="136">
        <v>0.6</v>
      </c>
      <c r="Q489" s="141">
        <v>-0.17815555450266299</v>
      </c>
    </row>
    <row r="490" spans="1:17">
      <c r="A490" s="155" t="s">
        <v>121</v>
      </c>
      <c r="B490" s="151">
        <v>29.4</v>
      </c>
      <c r="C490" s="151" t="s">
        <v>50</v>
      </c>
      <c r="D490" s="151">
        <v>0.4</v>
      </c>
      <c r="E490" s="151">
        <v>0</v>
      </c>
      <c r="F490" s="151">
        <v>0.2</v>
      </c>
      <c r="G490" s="151">
        <v>0</v>
      </c>
      <c r="H490" s="151">
        <v>0.1</v>
      </c>
      <c r="I490" s="151">
        <v>0.1</v>
      </c>
      <c r="J490" s="135">
        <v>0.8</v>
      </c>
      <c r="K490" s="151">
        <v>0.3</v>
      </c>
      <c r="L490" s="151">
        <v>0</v>
      </c>
      <c r="M490" s="151">
        <v>0.1</v>
      </c>
      <c r="N490" s="151">
        <v>0</v>
      </c>
      <c r="O490" s="151">
        <v>0.1</v>
      </c>
      <c r="P490" s="136">
        <v>0.5</v>
      </c>
      <c r="Q490" s="152">
        <v>-0.23082052795538099</v>
      </c>
    </row>
    <row r="491" spans="1:17">
      <c r="A491" s="149" t="s">
        <v>124</v>
      </c>
      <c r="B491" s="139">
        <v>170.5</v>
      </c>
      <c r="C491" s="139" t="s">
        <v>50</v>
      </c>
      <c r="D491" s="139">
        <v>0.4</v>
      </c>
      <c r="E491" s="139">
        <v>0</v>
      </c>
      <c r="F491" s="139">
        <v>0.1</v>
      </c>
      <c r="G491" s="139">
        <v>0</v>
      </c>
      <c r="H491" s="139">
        <v>0.2</v>
      </c>
      <c r="I491" s="139">
        <v>0.1</v>
      </c>
      <c r="J491" s="135">
        <v>0.8</v>
      </c>
      <c r="K491" s="139">
        <v>0.3</v>
      </c>
      <c r="L491" s="139">
        <v>0</v>
      </c>
      <c r="M491" s="139">
        <v>0</v>
      </c>
      <c r="N491" s="139">
        <v>0</v>
      </c>
      <c r="O491" s="139">
        <v>0.1</v>
      </c>
      <c r="P491" s="136">
        <v>0.4</v>
      </c>
      <c r="Q491" s="141">
        <v>-0.34741260856068301</v>
      </c>
    </row>
    <row r="492" spans="1:17">
      <c r="A492" s="149" t="s">
        <v>54</v>
      </c>
      <c r="B492" s="139">
        <v>8.1999999999999993</v>
      </c>
      <c r="C492" s="139" t="s">
        <v>50</v>
      </c>
      <c r="D492" s="139">
        <v>0.2</v>
      </c>
      <c r="E492" s="139">
        <v>0.1</v>
      </c>
      <c r="F492" s="139">
        <v>0.5</v>
      </c>
      <c r="G492" s="139">
        <v>0</v>
      </c>
      <c r="H492" s="139">
        <v>0</v>
      </c>
      <c r="I492" s="139">
        <v>0</v>
      </c>
      <c r="J492" s="135">
        <v>0.9</v>
      </c>
      <c r="K492" s="139">
        <v>0.2</v>
      </c>
      <c r="L492" s="139">
        <v>0.2</v>
      </c>
      <c r="M492" s="139">
        <v>0</v>
      </c>
      <c r="N492" s="139">
        <v>0</v>
      </c>
      <c r="O492" s="139">
        <v>0</v>
      </c>
      <c r="P492" s="136">
        <v>0.4</v>
      </c>
      <c r="Q492" s="141">
        <v>-0.43159221185258201</v>
      </c>
    </row>
    <row r="493" spans="1:17">
      <c r="A493" s="149" t="s">
        <v>58</v>
      </c>
      <c r="B493" s="139">
        <v>3.9</v>
      </c>
      <c r="C493" s="139" t="s">
        <v>47</v>
      </c>
      <c r="D493" s="139">
        <v>0.2</v>
      </c>
      <c r="E493" s="139">
        <v>0</v>
      </c>
      <c r="F493" s="139">
        <v>0.4</v>
      </c>
      <c r="G493" s="139">
        <v>0.1</v>
      </c>
      <c r="H493" s="139">
        <v>0.2</v>
      </c>
      <c r="I493" s="139">
        <v>0</v>
      </c>
      <c r="J493" s="135">
        <v>0.9</v>
      </c>
      <c r="K493" s="139">
        <v>0.1</v>
      </c>
      <c r="L493" s="139">
        <v>3.4</v>
      </c>
      <c r="M493" s="139">
        <v>7.9</v>
      </c>
      <c r="N493" s="139">
        <v>0.4</v>
      </c>
      <c r="O493" s="139">
        <v>0</v>
      </c>
      <c r="P493" s="136">
        <v>11.9</v>
      </c>
      <c r="Q493" s="141">
        <v>10.963524806338199</v>
      </c>
    </row>
    <row r="494" spans="1:17">
      <c r="A494" s="156" t="s">
        <v>60</v>
      </c>
      <c r="B494" s="151">
        <v>19.399999999999999</v>
      </c>
      <c r="C494" s="151" t="s">
        <v>50</v>
      </c>
      <c r="D494" s="151">
        <v>0.3</v>
      </c>
      <c r="E494" s="151">
        <v>0.1</v>
      </c>
      <c r="F494" s="151">
        <v>0.2</v>
      </c>
      <c r="G494" s="151">
        <v>0.2</v>
      </c>
      <c r="H494" s="151">
        <v>0</v>
      </c>
      <c r="I494" s="151">
        <v>0.1</v>
      </c>
      <c r="J494" s="135">
        <v>0.9</v>
      </c>
      <c r="K494" s="151">
        <v>0.9</v>
      </c>
      <c r="L494" s="151">
        <v>0.3</v>
      </c>
      <c r="M494" s="151">
        <v>0.5</v>
      </c>
      <c r="N494" s="151">
        <v>0</v>
      </c>
      <c r="O494" s="151">
        <v>0.1</v>
      </c>
      <c r="P494" s="136">
        <v>1.8</v>
      </c>
      <c r="Q494" s="152">
        <v>0.95736997083056796</v>
      </c>
    </row>
    <row r="495" spans="1:17">
      <c r="A495" s="155" t="s">
        <v>68</v>
      </c>
      <c r="B495" s="151">
        <v>1.5</v>
      </c>
      <c r="C495" s="151" t="s">
        <v>50</v>
      </c>
      <c r="D495" s="151">
        <v>0.2</v>
      </c>
      <c r="E495" s="151">
        <v>0.4</v>
      </c>
      <c r="F495" s="151">
        <v>0.2</v>
      </c>
      <c r="G495" s="151">
        <v>0</v>
      </c>
      <c r="H495" s="151">
        <v>0.1</v>
      </c>
      <c r="I495" s="151">
        <v>0.1</v>
      </c>
      <c r="J495" s="135">
        <v>0.9</v>
      </c>
      <c r="K495" s="151">
        <v>0.5</v>
      </c>
      <c r="L495" s="151">
        <v>0.4</v>
      </c>
      <c r="M495" s="151">
        <v>0.4</v>
      </c>
      <c r="N495" s="151">
        <v>2</v>
      </c>
      <c r="O495" s="151">
        <v>0.1</v>
      </c>
      <c r="P495" s="136">
        <v>3.3</v>
      </c>
      <c r="Q495" s="152">
        <v>2.4145808260377599</v>
      </c>
    </row>
    <row r="496" spans="1:17">
      <c r="A496" s="148" t="s">
        <v>94</v>
      </c>
      <c r="B496" s="153">
        <v>12.7</v>
      </c>
      <c r="C496" s="153" t="s">
        <v>50</v>
      </c>
      <c r="D496" s="153">
        <v>0.2</v>
      </c>
      <c r="E496" s="153">
        <v>0.2</v>
      </c>
      <c r="F496" s="153">
        <v>0.3</v>
      </c>
      <c r="G496" s="153">
        <v>0</v>
      </c>
      <c r="H496" s="153">
        <v>0.1</v>
      </c>
      <c r="I496" s="153">
        <v>0</v>
      </c>
      <c r="J496" s="135">
        <v>0.9</v>
      </c>
      <c r="K496" s="153">
        <v>0.1</v>
      </c>
      <c r="L496" s="153">
        <v>1.1000000000000001</v>
      </c>
      <c r="M496" s="153">
        <v>1.1000000000000001</v>
      </c>
      <c r="N496" s="153">
        <v>0</v>
      </c>
      <c r="O496" s="153">
        <v>0</v>
      </c>
      <c r="P496" s="136">
        <v>2.2999999999999998</v>
      </c>
      <c r="Q496" s="154">
        <v>1.41983058188349</v>
      </c>
    </row>
    <row r="497" spans="1:17">
      <c r="A497" s="149" t="s">
        <v>104</v>
      </c>
      <c r="B497" s="139">
        <v>1207.7</v>
      </c>
      <c r="C497" s="139" t="s">
        <v>47</v>
      </c>
      <c r="D497" s="139">
        <v>0.4</v>
      </c>
      <c r="E497" s="139">
        <v>0</v>
      </c>
      <c r="F497" s="139">
        <v>0.1</v>
      </c>
      <c r="G497" s="139">
        <v>0</v>
      </c>
      <c r="H497" s="139">
        <v>0.3</v>
      </c>
      <c r="I497" s="139">
        <v>0</v>
      </c>
      <c r="J497" s="135">
        <v>0.9</v>
      </c>
      <c r="K497" s="139">
        <v>0.4</v>
      </c>
      <c r="L497" s="139">
        <v>0</v>
      </c>
      <c r="M497" s="139">
        <v>0</v>
      </c>
      <c r="N497" s="139">
        <v>0</v>
      </c>
      <c r="O497" s="139">
        <v>0</v>
      </c>
      <c r="P497" s="136">
        <v>0.5</v>
      </c>
      <c r="Q497" s="141">
        <v>-0.40846829845020199</v>
      </c>
    </row>
    <row r="498" spans="1:17">
      <c r="A498" s="149" t="s">
        <v>128</v>
      </c>
      <c r="B498" s="153">
        <v>6.8</v>
      </c>
      <c r="C498" s="153" t="s">
        <v>50</v>
      </c>
      <c r="D498" s="153">
        <v>0.5</v>
      </c>
      <c r="E498" s="153">
        <v>0.2</v>
      </c>
      <c r="F498" s="153">
        <v>0</v>
      </c>
      <c r="G498" s="153">
        <v>0</v>
      </c>
      <c r="H498" s="153">
        <v>0.2</v>
      </c>
      <c r="I498" s="153">
        <v>0.1</v>
      </c>
      <c r="J498" s="135">
        <v>0.9</v>
      </c>
      <c r="K498" s="153">
        <v>0.3</v>
      </c>
      <c r="L498" s="153">
        <v>0.2</v>
      </c>
      <c r="M498" s="153">
        <v>0</v>
      </c>
      <c r="N498" s="153">
        <v>0</v>
      </c>
      <c r="O498" s="153">
        <v>0.1</v>
      </c>
      <c r="P498" s="136">
        <v>0.6</v>
      </c>
      <c r="Q498" s="154">
        <v>-0.29794926472973199</v>
      </c>
    </row>
    <row r="499" spans="1:17">
      <c r="A499" s="149" t="s">
        <v>135</v>
      </c>
      <c r="B499" s="139">
        <v>23.3</v>
      </c>
      <c r="C499" s="139" t="s">
        <v>50</v>
      </c>
      <c r="D499" s="139">
        <v>0.3</v>
      </c>
      <c r="E499" s="139">
        <v>0.2</v>
      </c>
      <c r="F499" s="139">
        <v>0</v>
      </c>
      <c r="G499" s="139">
        <v>0</v>
      </c>
      <c r="H499" s="139">
        <v>0.3</v>
      </c>
      <c r="I499" s="139">
        <v>0.1</v>
      </c>
      <c r="J499" s="135">
        <v>0.9</v>
      </c>
      <c r="K499" s="139">
        <v>0.1</v>
      </c>
      <c r="L499" s="139">
        <v>0.1</v>
      </c>
      <c r="M499" s="139">
        <v>0</v>
      </c>
      <c r="N499" s="139">
        <v>0.2</v>
      </c>
      <c r="O499" s="139">
        <v>0.1</v>
      </c>
      <c r="P499" s="136">
        <v>0.6</v>
      </c>
      <c r="Q499" s="141">
        <v>-0.32280681358658098</v>
      </c>
    </row>
    <row r="500" spans="1:17">
      <c r="A500" s="149" t="s">
        <v>48</v>
      </c>
      <c r="B500" s="139">
        <v>18.600000000000001</v>
      </c>
      <c r="C500" s="139" t="s">
        <v>47</v>
      </c>
      <c r="D500" s="139">
        <v>0.4</v>
      </c>
      <c r="E500" s="139">
        <v>0.2</v>
      </c>
      <c r="F500" s="139">
        <v>0.1</v>
      </c>
      <c r="G500" s="139">
        <v>0.1</v>
      </c>
      <c r="H500" s="139">
        <v>0.1</v>
      </c>
      <c r="I500" s="139">
        <v>0.1</v>
      </c>
      <c r="J500" s="135">
        <v>1</v>
      </c>
      <c r="K500" s="139">
        <v>0.28856130981750999</v>
      </c>
      <c r="L500" s="139">
        <v>1.61309944634518</v>
      </c>
      <c r="M500" s="139">
        <v>0.69738484283591895</v>
      </c>
      <c r="N500" s="139">
        <v>0.245593073500257</v>
      </c>
      <c r="O500" s="139">
        <v>5.4759385156744798E-2</v>
      </c>
      <c r="P500" s="136">
        <v>2.9</v>
      </c>
      <c r="Q500" s="141">
        <v>1.8633330524963301</v>
      </c>
    </row>
    <row r="501" spans="1:17">
      <c r="A501" s="148" t="s">
        <v>69</v>
      </c>
      <c r="B501" s="153">
        <v>39.5</v>
      </c>
      <c r="C501" s="153" t="s">
        <v>50</v>
      </c>
      <c r="D501" s="153">
        <v>0.3</v>
      </c>
      <c r="E501" s="153">
        <v>0.3</v>
      </c>
      <c r="F501" s="153">
        <v>0.3</v>
      </c>
      <c r="G501" s="153">
        <v>0</v>
      </c>
      <c r="H501" s="153">
        <v>0.1</v>
      </c>
      <c r="I501" s="153">
        <v>0</v>
      </c>
      <c r="J501" s="135">
        <v>1</v>
      </c>
      <c r="K501" s="153">
        <v>0.2</v>
      </c>
      <c r="L501" s="153">
        <v>0.3</v>
      </c>
      <c r="M501" s="153">
        <v>0</v>
      </c>
      <c r="N501" s="153">
        <v>0</v>
      </c>
      <c r="O501" s="153">
        <v>0</v>
      </c>
      <c r="P501" s="136">
        <v>0.5</v>
      </c>
      <c r="Q501" s="154">
        <v>-0.474625991108163</v>
      </c>
    </row>
    <row r="502" spans="1:17">
      <c r="A502" s="148" t="s">
        <v>91</v>
      </c>
      <c r="B502" s="139">
        <v>5.9</v>
      </c>
      <c r="C502" s="139" t="s">
        <v>50</v>
      </c>
      <c r="D502" s="139">
        <v>0.4</v>
      </c>
      <c r="E502" s="139">
        <v>0.1</v>
      </c>
      <c r="F502" s="139">
        <v>0.3</v>
      </c>
      <c r="G502" s="139">
        <v>0.1</v>
      </c>
      <c r="H502" s="139">
        <v>0.1</v>
      </c>
      <c r="I502" s="139">
        <v>0</v>
      </c>
      <c r="J502" s="135">
        <v>1</v>
      </c>
      <c r="K502" s="139">
        <v>0.4</v>
      </c>
      <c r="L502" s="139">
        <v>0.1</v>
      </c>
      <c r="M502" s="139">
        <v>0</v>
      </c>
      <c r="N502" s="139">
        <v>0</v>
      </c>
      <c r="O502" s="139">
        <v>0</v>
      </c>
      <c r="P502" s="136">
        <v>0.7</v>
      </c>
      <c r="Q502" s="141">
        <v>-0.35397868968740698</v>
      </c>
    </row>
    <row r="503" spans="1:17">
      <c r="A503" s="149" t="s">
        <v>70</v>
      </c>
      <c r="B503" s="139">
        <v>2.1</v>
      </c>
      <c r="C503" s="139" t="s">
        <v>47</v>
      </c>
      <c r="D503" s="139">
        <v>0.2</v>
      </c>
      <c r="E503" s="139">
        <v>0.5</v>
      </c>
      <c r="F503" s="139">
        <v>0.4</v>
      </c>
      <c r="G503" s="139">
        <v>0</v>
      </c>
      <c r="H503" s="139">
        <v>0</v>
      </c>
      <c r="I503" s="139">
        <v>0</v>
      </c>
      <c r="J503" s="135">
        <v>1.1000000000000001</v>
      </c>
      <c r="K503" s="139">
        <v>0.1</v>
      </c>
      <c r="L503" s="139">
        <v>0.7</v>
      </c>
      <c r="M503" s="139">
        <v>0</v>
      </c>
      <c r="N503" s="139">
        <v>0</v>
      </c>
      <c r="O503" s="139">
        <v>0</v>
      </c>
      <c r="P503" s="136">
        <v>0.8</v>
      </c>
      <c r="Q503" s="141">
        <v>-0.24659215949378699</v>
      </c>
    </row>
    <row r="504" spans="1:17">
      <c r="A504" s="148" t="s">
        <v>73</v>
      </c>
      <c r="B504" s="153">
        <v>20.100000000000001</v>
      </c>
      <c r="C504" s="153" t="s">
        <v>50</v>
      </c>
      <c r="D504" s="153">
        <v>0.3</v>
      </c>
      <c r="E504" s="153">
        <v>0.4</v>
      </c>
      <c r="F504" s="153">
        <v>0.3</v>
      </c>
      <c r="G504" s="153">
        <v>0.1</v>
      </c>
      <c r="H504" s="153">
        <v>0</v>
      </c>
      <c r="I504" s="153">
        <v>0.1</v>
      </c>
      <c r="J504" s="135">
        <v>1.1000000000000001</v>
      </c>
      <c r="K504" s="153">
        <v>0.3</v>
      </c>
      <c r="L504" s="153">
        <v>1.5</v>
      </c>
      <c r="M504" s="153">
        <v>0.9</v>
      </c>
      <c r="N504" s="153">
        <v>0.2</v>
      </c>
      <c r="O504" s="153">
        <v>0.1</v>
      </c>
      <c r="P504" s="136">
        <v>2.8</v>
      </c>
      <c r="Q504" s="154">
        <v>1.6938171036680301</v>
      </c>
    </row>
    <row r="505" spans="1:17">
      <c r="A505" s="149" t="s">
        <v>85</v>
      </c>
      <c r="B505" s="139">
        <v>5.7</v>
      </c>
      <c r="C505" s="139" t="s">
        <v>50</v>
      </c>
      <c r="D505" s="139">
        <v>0.3</v>
      </c>
      <c r="E505" s="139">
        <v>0.1</v>
      </c>
      <c r="F505" s="139">
        <v>0.4</v>
      </c>
      <c r="G505" s="139">
        <v>0.1</v>
      </c>
      <c r="H505" s="139">
        <v>0.1</v>
      </c>
      <c r="I505" s="139">
        <v>0.1</v>
      </c>
      <c r="J505" s="135">
        <v>1.1000000000000001</v>
      </c>
      <c r="K505" s="139">
        <v>0.6</v>
      </c>
      <c r="L505" s="139">
        <v>0.4</v>
      </c>
      <c r="M505" s="139">
        <v>0.2</v>
      </c>
      <c r="N505" s="139">
        <v>0.2</v>
      </c>
      <c r="O505" s="139">
        <v>0.1</v>
      </c>
      <c r="P505" s="136">
        <v>1.4</v>
      </c>
      <c r="Q505" s="141">
        <v>0.29897141564089003</v>
      </c>
    </row>
    <row r="506" spans="1:17">
      <c r="A506" s="149" t="s">
        <v>102</v>
      </c>
      <c r="B506" s="139">
        <v>14</v>
      </c>
      <c r="C506" s="139" t="s">
        <v>50</v>
      </c>
      <c r="D506" s="139">
        <v>0.6</v>
      </c>
      <c r="E506" s="139">
        <v>0</v>
      </c>
      <c r="F506" s="139">
        <v>0.2</v>
      </c>
      <c r="G506" s="139">
        <v>0.1</v>
      </c>
      <c r="H506" s="139">
        <v>0.2</v>
      </c>
      <c r="I506" s="139">
        <v>0</v>
      </c>
      <c r="J506" s="135">
        <v>1.1000000000000001</v>
      </c>
      <c r="K506" s="139">
        <v>0.5</v>
      </c>
      <c r="L506" s="139">
        <v>0.1</v>
      </c>
      <c r="M506" s="139">
        <v>0.2</v>
      </c>
      <c r="N506" s="139">
        <v>0.1</v>
      </c>
      <c r="O506" s="139">
        <v>0</v>
      </c>
      <c r="P506" s="136">
        <v>1</v>
      </c>
      <c r="Q506" s="141">
        <v>-9.0416990790219906E-2</v>
      </c>
    </row>
    <row r="507" spans="1:17">
      <c r="A507" s="148" t="s">
        <v>55</v>
      </c>
      <c r="B507" s="153">
        <v>19.2</v>
      </c>
      <c r="C507" s="153" t="s">
        <v>47</v>
      </c>
      <c r="D507" s="153">
        <v>0.5</v>
      </c>
      <c r="E507" s="153">
        <v>0.1</v>
      </c>
      <c r="F507" s="153">
        <v>0.3</v>
      </c>
      <c r="G507" s="153">
        <v>0.1</v>
      </c>
      <c r="H507" s="153">
        <v>0.1</v>
      </c>
      <c r="I507" s="153">
        <v>0</v>
      </c>
      <c r="J507" s="135">
        <v>1.2</v>
      </c>
      <c r="K507" s="153">
        <v>0.5</v>
      </c>
      <c r="L507" s="153">
        <v>0.1</v>
      </c>
      <c r="M507" s="153">
        <v>1</v>
      </c>
      <c r="N507" s="153">
        <v>0.1</v>
      </c>
      <c r="O507" s="153">
        <v>0</v>
      </c>
      <c r="P507" s="136">
        <v>1.8</v>
      </c>
      <c r="Q507" s="154">
        <v>0.67186377939247999</v>
      </c>
    </row>
    <row r="508" spans="1:17">
      <c r="A508" s="155" t="s">
        <v>63</v>
      </c>
      <c r="B508" s="151">
        <v>81.2</v>
      </c>
      <c r="C508" s="151" t="s">
        <v>50</v>
      </c>
      <c r="D508" s="151">
        <v>0.4</v>
      </c>
      <c r="E508" s="151">
        <v>0.1</v>
      </c>
      <c r="F508" s="151">
        <v>0.5</v>
      </c>
      <c r="G508" s="151">
        <v>0</v>
      </c>
      <c r="H508" s="151">
        <v>0</v>
      </c>
      <c r="I508" s="151">
        <v>0.1</v>
      </c>
      <c r="J508" s="135">
        <v>1.2</v>
      </c>
      <c r="K508" s="151">
        <v>0.4</v>
      </c>
      <c r="L508" s="151">
        <v>0.1</v>
      </c>
      <c r="M508" s="151">
        <v>0.1</v>
      </c>
      <c r="N508" s="151">
        <v>0</v>
      </c>
      <c r="O508" s="151">
        <v>0.1</v>
      </c>
      <c r="P508" s="136">
        <v>0.7</v>
      </c>
      <c r="Q508" s="152">
        <v>-0.48303763060527299</v>
      </c>
    </row>
    <row r="509" spans="1:17">
      <c r="A509" s="148" t="s">
        <v>71</v>
      </c>
      <c r="B509" s="153">
        <v>3.8</v>
      </c>
      <c r="C509" s="153" t="s">
        <v>50</v>
      </c>
      <c r="D509" s="153">
        <v>0.2</v>
      </c>
      <c r="E509" s="153">
        <v>0</v>
      </c>
      <c r="F509" s="153">
        <v>0.7</v>
      </c>
      <c r="G509" s="153">
        <v>0</v>
      </c>
      <c r="H509" s="153">
        <v>0.1</v>
      </c>
      <c r="I509" s="153">
        <v>0</v>
      </c>
      <c r="J509" s="135">
        <v>1.2</v>
      </c>
      <c r="K509" s="153">
        <v>0.2</v>
      </c>
      <c r="L509" s="153">
        <v>0.7</v>
      </c>
      <c r="M509" s="153">
        <v>1.6</v>
      </c>
      <c r="N509" s="153">
        <v>0.3</v>
      </c>
      <c r="O509" s="153">
        <v>0</v>
      </c>
      <c r="P509" s="136">
        <v>2.8</v>
      </c>
      <c r="Q509" s="154">
        <v>1.59927557433555</v>
      </c>
    </row>
    <row r="510" spans="1:17">
      <c r="A510" s="149" t="s">
        <v>90</v>
      </c>
      <c r="B510" s="139">
        <v>43.5</v>
      </c>
      <c r="C510" s="139" t="s">
        <v>50</v>
      </c>
      <c r="D510" s="139">
        <v>0.4</v>
      </c>
      <c r="E510" s="139">
        <v>0.4</v>
      </c>
      <c r="F510" s="139">
        <v>0.2</v>
      </c>
      <c r="G510" s="139">
        <v>0.1</v>
      </c>
      <c r="H510" s="139">
        <v>0.1</v>
      </c>
      <c r="I510" s="139">
        <v>0.1</v>
      </c>
      <c r="J510" s="135">
        <v>1.2</v>
      </c>
      <c r="K510" s="139">
        <v>0.4</v>
      </c>
      <c r="L510" s="139">
        <v>0.4</v>
      </c>
      <c r="M510" s="139">
        <v>0.1</v>
      </c>
      <c r="N510" s="139">
        <v>0.1</v>
      </c>
      <c r="O510" s="139">
        <v>0.1</v>
      </c>
      <c r="P510" s="136">
        <v>1</v>
      </c>
      <c r="Q510" s="141">
        <v>-0.19042354423642099</v>
      </c>
    </row>
    <row r="511" spans="1:17">
      <c r="A511" s="155" t="s">
        <v>125</v>
      </c>
      <c r="B511" s="151">
        <v>91.7</v>
      </c>
      <c r="C511" s="151" t="s">
        <v>47</v>
      </c>
      <c r="D511" s="151">
        <v>0.4</v>
      </c>
      <c r="E511" s="151">
        <v>0.1</v>
      </c>
      <c r="F511" s="151">
        <v>0.1</v>
      </c>
      <c r="G511" s="151">
        <v>0.3</v>
      </c>
      <c r="H511" s="151">
        <v>0.3</v>
      </c>
      <c r="I511" s="151">
        <v>0.1</v>
      </c>
      <c r="J511" s="135">
        <v>1.2</v>
      </c>
      <c r="K511" s="151">
        <v>0.4</v>
      </c>
      <c r="L511" s="151">
        <v>0</v>
      </c>
      <c r="M511" s="151">
        <v>0.1</v>
      </c>
      <c r="N511" s="151">
        <v>0.1</v>
      </c>
      <c r="O511" s="151">
        <v>0.1</v>
      </c>
      <c r="P511" s="136">
        <v>0.6</v>
      </c>
      <c r="Q511" s="152">
        <v>-0.584669469843212</v>
      </c>
    </row>
    <row r="512" spans="1:17">
      <c r="A512" s="149" t="s">
        <v>126</v>
      </c>
      <c r="B512" s="139">
        <v>20.7</v>
      </c>
      <c r="C512" s="139" t="s">
        <v>47</v>
      </c>
      <c r="D512" s="139">
        <v>0.3</v>
      </c>
      <c r="E512" s="139">
        <v>0.1</v>
      </c>
      <c r="F512" s="139">
        <v>0.2</v>
      </c>
      <c r="G512" s="139">
        <v>0.3</v>
      </c>
      <c r="H512" s="139">
        <v>0.3</v>
      </c>
      <c r="I512" s="139">
        <v>0.1</v>
      </c>
      <c r="J512" s="135">
        <v>1.2</v>
      </c>
      <c r="K512" s="139">
        <v>0.3</v>
      </c>
      <c r="L512" s="139">
        <v>0</v>
      </c>
      <c r="M512" s="139">
        <v>0</v>
      </c>
      <c r="N512" s="139">
        <v>0</v>
      </c>
      <c r="O512" s="139">
        <v>0.1</v>
      </c>
      <c r="P512" s="136">
        <v>0.5</v>
      </c>
      <c r="Q512" s="141">
        <v>-0.74877486026912499</v>
      </c>
    </row>
    <row r="513" spans="1:17">
      <c r="A513" s="149" t="s">
        <v>82</v>
      </c>
      <c r="B513" s="139">
        <v>154.5</v>
      </c>
      <c r="C513" s="139" t="s">
        <v>50</v>
      </c>
      <c r="D513" s="139">
        <v>0.6</v>
      </c>
      <c r="E513" s="139">
        <v>0.1</v>
      </c>
      <c r="F513" s="139">
        <v>0.2</v>
      </c>
      <c r="G513" s="139">
        <v>0.1</v>
      </c>
      <c r="H513" s="139">
        <v>0.2</v>
      </c>
      <c r="I513" s="139">
        <v>0.1</v>
      </c>
      <c r="J513" s="135">
        <v>1.3</v>
      </c>
      <c r="K513" s="139">
        <v>0.7</v>
      </c>
      <c r="L513" s="139">
        <v>0.2</v>
      </c>
      <c r="M513" s="139">
        <v>0</v>
      </c>
      <c r="N513" s="139">
        <v>0</v>
      </c>
      <c r="O513" s="139">
        <v>0.1</v>
      </c>
      <c r="P513" s="136">
        <v>1</v>
      </c>
      <c r="Q513" s="141">
        <v>-0.35902799800659502</v>
      </c>
    </row>
    <row r="514" spans="1:17">
      <c r="A514" s="149" t="s">
        <v>95</v>
      </c>
      <c r="B514" s="139">
        <v>12.5</v>
      </c>
      <c r="C514" s="139" t="s">
        <v>50</v>
      </c>
      <c r="D514" s="139">
        <v>0.3</v>
      </c>
      <c r="E514" s="139">
        <v>0.4</v>
      </c>
      <c r="F514" s="139">
        <v>0.3</v>
      </c>
      <c r="G514" s="139">
        <v>0</v>
      </c>
      <c r="H514" s="139">
        <v>0.3</v>
      </c>
      <c r="I514" s="139">
        <v>0</v>
      </c>
      <c r="J514" s="135">
        <v>1.3</v>
      </c>
      <c r="K514" s="139">
        <v>0.2</v>
      </c>
      <c r="L514" s="139">
        <v>0.4</v>
      </c>
      <c r="M514" s="139">
        <v>0.1</v>
      </c>
      <c r="N514" s="139">
        <v>0</v>
      </c>
      <c r="O514" s="139">
        <v>0</v>
      </c>
      <c r="P514" s="136">
        <v>0.8</v>
      </c>
      <c r="Q514" s="141">
        <v>-0.501669843693485</v>
      </c>
    </row>
    <row r="515" spans="1:17">
      <c r="A515" s="149" t="s">
        <v>105</v>
      </c>
      <c r="B515" s="139">
        <v>237.4</v>
      </c>
      <c r="C515" s="139" t="s">
        <v>47</v>
      </c>
      <c r="D515" s="139">
        <v>0.5</v>
      </c>
      <c r="E515" s="139">
        <v>0</v>
      </c>
      <c r="F515" s="139">
        <v>0.1</v>
      </c>
      <c r="G515" s="139">
        <v>0.2</v>
      </c>
      <c r="H515" s="139">
        <v>0.4</v>
      </c>
      <c r="I515" s="139">
        <v>0.1</v>
      </c>
      <c r="J515" s="135">
        <v>1.3</v>
      </c>
      <c r="K515" s="139">
        <v>0.5</v>
      </c>
      <c r="L515" s="139">
        <v>0.1</v>
      </c>
      <c r="M515" s="139">
        <v>0.3</v>
      </c>
      <c r="N515" s="139">
        <v>0.4</v>
      </c>
      <c r="O515" s="139">
        <v>0.1</v>
      </c>
      <c r="P515" s="136">
        <v>1.4</v>
      </c>
      <c r="Q515" s="141">
        <v>8.6119589835639901E-2</v>
      </c>
    </row>
    <row r="516" spans="1:17">
      <c r="A516" s="149" t="s">
        <v>116</v>
      </c>
      <c r="B516" s="139">
        <v>6.1</v>
      </c>
      <c r="C516" s="139" t="s">
        <v>50</v>
      </c>
      <c r="D516" s="139">
        <v>0.6</v>
      </c>
      <c r="E516" s="139">
        <v>0.2</v>
      </c>
      <c r="F516" s="139">
        <v>0.4</v>
      </c>
      <c r="G516" s="139">
        <v>0</v>
      </c>
      <c r="H516" s="139">
        <v>0</v>
      </c>
      <c r="I516" s="139">
        <v>0.1</v>
      </c>
      <c r="J516" s="135">
        <v>1.3</v>
      </c>
      <c r="K516" s="139">
        <v>0.6</v>
      </c>
      <c r="L516" s="139">
        <v>0.2</v>
      </c>
      <c r="M516" s="139">
        <v>0.7</v>
      </c>
      <c r="N516" s="139">
        <v>0</v>
      </c>
      <c r="O516" s="139">
        <v>0.1</v>
      </c>
      <c r="P516" s="136">
        <v>1.7</v>
      </c>
      <c r="Q516" s="141">
        <v>0.39388114296742999</v>
      </c>
    </row>
    <row r="517" spans="1:17">
      <c r="A517" s="150" t="s">
        <v>177</v>
      </c>
      <c r="B517" s="162">
        <v>9.8000000000000007</v>
      </c>
      <c r="C517" s="162" t="s">
        <v>47</v>
      </c>
      <c r="D517" s="162">
        <v>0.4</v>
      </c>
      <c r="E517" s="162">
        <v>0.1</v>
      </c>
      <c r="F517" s="162">
        <v>0.1</v>
      </c>
      <c r="G517" s="162">
        <v>0.1</v>
      </c>
      <c r="H517" s="162">
        <v>0.6</v>
      </c>
      <c r="I517" s="162">
        <v>0</v>
      </c>
      <c r="J517" s="135">
        <v>1.3</v>
      </c>
      <c r="K517" s="162">
        <v>0.2</v>
      </c>
      <c r="L517" s="162">
        <v>0.1</v>
      </c>
      <c r="M517" s="162">
        <v>0.2</v>
      </c>
      <c r="N517" s="162">
        <v>0</v>
      </c>
      <c r="O517" s="162">
        <v>0</v>
      </c>
      <c r="P517" s="136">
        <v>0.5</v>
      </c>
      <c r="Q517" s="163">
        <v>-0.77649837936979804</v>
      </c>
    </row>
    <row r="518" spans="1:17">
      <c r="A518" s="148" t="s">
        <v>49</v>
      </c>
      <c r="B518" s="139">
        <v>8.6</v>
      </c>
      <c r="C518" s="139" t="s">
        <v>50</v>
      </c>
      <c r="D518" s="139">
        <v>0.5</v>
      </c>
      <c r="E518" s="139">
        <v>0.1</v>
      </c>
      <c r="F518" s="139">
        <v>0.3</v>
      </c>
      <c r="G518" s="139">
        <v>0.1</v>
      </c>
      <c r="H518" s="139">
        <v>0.4</v>
      </c>
      <c r="I518" s="139">
        <v>0</v>
      </c>
      <c r="J518" s="135">
        <v>1.4</v>
      </c>
      <c r="K518" s="139">
        <v>0.470509575588822</v>
      </c>
      <c r="L518" s="139">
        <v>4.3505115514470498E-2</v>
      </c>
      <c r="M518" s="139">
        <v>0.39504810084380199</v>
      </c>
      <c r="N518" s="139">
        <v>2.6246425817359701E-2</v>
      </c>
      <c r="O518" s="139">
        <v>3.9740094226187503E-2</v>
      </c>
      <c r="P518" s="136">
        <v>1</v>
      </c>
      <c r="Q518" s="141">
        <v>-0.43551175933076902</v>
      </c>
    </row>
    <row r="519" spans="1:17">
      <c r="A519" s="148" t="s">
        <v>53</v>
      </c>
      <c r="B519" s="153">
        <v>16</v>
      </c>
      <c r="C519" s="153" t="s">
        <v>50</v>
      </c>
      <c r="D519" s="153">
        <v>0.7</v>
      </c>
      <c r="E519" s="153">
        <v>0.2</v>
      </c>
      <c r="F519" s="153">
        <v>0.3</v>
      </c>
      <c r="G519" s="153">
        <v>0</v>
      </c>
      <c r="H519" s="153">
        <v>0.1</v>
      </c>
      <c r="I519" s="153">
        <v>0.1</v>
      </c>
      <c r="J519" s="135">
        <v>1.4</v>
      </c>
      <c r="K519" s="153">
        <v>0.8</v>
      </c>
      <c r="L519" s="153">
        <v>0.2</v>
      </c>
      <c r="M519" s="153">
        <v>0.3</v>
      </c>
      <c r="N519" s="153">
        <v>0</v>
      </c>
      <c r="O519" s="153">
        <v>0.1</v>
      </c>
      <c r="P519" s="136">
        <v>1.3</v>
      </c>
      <c r="Q519" s="154">
        <v>-0.13590994483652</v>
      </c>
    </row>
    <row r="520" spans="1:17">
      <c r="A520" s="155" t="s">
        <v>56</v>
      </c>
      <c r="B520" s="151">
        <v>4.3</v>
      </c>
      <c r="C520" s="151" t="s">
        <v>50</v>
      </c>
      <c r="D520" s="151">
        <v>0.4</v>
      </c>
      <c r="E520" s="151">
        <v>0.6</v>
      </c>
      <c r="F520" s="151">
        <v>0.3</v>
      </c>
      <c r="G520" s="151">
        <v>0</v>
      </c>
      <c r="H520" s="151">
        <v>0.1</v>
      </c>
      <c r="I520" s="151">
        <v>0</v>
      </c>
      <c r="J520" s="135">
        <v>1.4</v>
      </c>
      <c r="K520" s="151">
        <v>0.3</v>
      </c>
      <c r="L520" s="151">
        <v>0.6</v>
      </c>
      <c r="M520" s="151">
        <v>7.2</v>
      </c>
      <c r="N520" s="151">
        <v>0</v>
      </c>
      <c r="O520" s="151">
        <v>0</v>
      </c>
      <c r="P520" s="136">
        <v>8.1999999999999993</v>
      </c>
      <c r="Q520" s="152">
        <v>6.81355202349366</v>
      </c>
    </row>
    <row r="521" spans="1:17">
      <c r="A521" s="155" t="s">
        <v>80</v>
      </c>
      <c r="B521" s="151">
        <v>2.2000000000000002</v>
      </c>
      <c r="C521" s="151" t="s">
        <v>47</v>
      </c>
      <c r="D521" s="151">
        <v>0.3</v>
      </c>
      <c r="E521" s="151">
        <v>0.6</v>
      </c>
      <c r="F521" s="151">
        <v>0.1</v>
      </c>
      <c r="G521" s="151">
        <v>0</v>
      </c>
      <c r="H521" s="151">
        <v>0.4</v>
      </c>
      <c r="I521" s="151">
        <v>0</v>
      </c>
      <c r="J521" s="135">
        <v>1.4</v>
      </c>
      <c r="K521" s="151">
        <v>0.2</v>
      </c>
      <c r="L521" s="151">
        <v>1.6</v>
      </c>
      <c r="M521" s="151">
        <v>0.4</v>
      </c>
      <c r="N521" s="151">
        <v>4.8</v>
      </c>
      <c r="O521" s="151">
        <v>0</v>
      </c>
      <c r="P521" s="136">
        <v>7</v>
      </c>
      <c r="Q521" s="152">
        <v>5.5833186018625396</v>
      </c>
    </row>
    <row r="522" spans="1:17">
      <c r="A522" s="149" t="s">
        <v>154</v>
      </c>
      <c r="B522" s="139">
        <v>3.6</v>
      </c>
      <c r="C522" s="139" t="s">
        <v>47</v>
      </c>
      <c r="D522" s="139">
        <v>0.5</v>
      </c>
      <c r="E522" s="139">
        <v>0.1</v>
      </c>
      <c r="F522" s="139">
        <v>0.1</v>
      </c>
      <c r="G522" s="139">
        <v>0.1</v>
      </c>
      <c r="H522" s="139">
        <v>0.6</v>
      </c>
      <c r="I522" s="139">
        <v>0</v>
      </c>
      <c r="J522" s="135">
        <v>1.4</v>
      </c>
      <c r="K522" s="139">
        <v>0.9</v>
      </c>
      <c r="L522" s="139">
        <v>0.1</v>
      </c>
      <c r="M522" s="139">
        <v>0.1</v>
      </c>
      <c r="N522" s="139">
        <v>0</v>
      </c>
      <c r="O522" s="139">
        <v>0</v>
      </c>
      <c r="P522" s="136">
        <v>1.1000000000000001</v>
      </c>
      <c r="Q522" s="141">
        <v>-0.36116077483099002</v>
      </c>
    </row>
    <row r="523" spans="1:17">
      <c r="A523" s="148" t="s">
        <v>65</v>
      </c>
      <c r="B523" s="153">
        <v>1.7</v>
      </c>
      <c r="C523" s="153" t="s">
        <v>50</v>
      </c>
      <c r="D523" s="153">
        <v>0.9</v>
      </c>
      <c r="E523" s="153">
        <v>0.2</v>
      </c>
      <c r="F523" s="153">
        <v>0.2</v>
      </c>
      <c r="G523" s="153">
        <v>0.1</v>
      </c>
      <c r="H523" s="153">
        <v>0.1</v>
      </c>
      <c r="I523" s="153">
        <v>0.1</v>
      </c>
      <c r="J523" s="135">
        <v>1.5</v>
      </c>
      <c r="K523" s="153">
        <v>0.5</v>
      </c>
      <c r="L523" s="153">
        <v>0.1</v>
      </c>
      <c r="M523" s="153">
        <v>0.2</v>
      </c>
      <c r="N523" s="153">
        <v>0.4</v>
      </c>
      <c r="O523" s="153">
        <v>0.1</v>
      </c>
      <c r="P523" s="136">
        <v>1.2</v>
      </c>
      <c r="Q523" s="154">
        <v>-0.29417143143829</v>
      </c>
    </row>
    <row r="524" spans="1:17">
      <c r="A524" s="149" t="s">
        <v>78</v>
      </c>
      <c r="B524" s="139">
        <v>31.6</v>
      </c>
      <c r="C524" s="139" t="s">
        <v>47</v>
      </c>
      <c r="D524" s="139">
        <v>0.7</v>
      </c>
      <c r="E524" s="139">
        <v>0.2</v>
      </c>
      <c r="F524" s="139">
        <v>0.1</v>
      </c>
      <c r="G524" s="139">
        <v>0.1</v>
      </c>
      <c r="H524" s="139">
        <v>0.4</v>
      </c>
      <c r="I524" s="139">
        <v>0</v>
      </c>
      <c r="J524" s="135">
        <v>1.5</v>
      </c>
      <c r="K524" s="139">
        <v>0.4</v>
      </c>
      <c r="L524" s="139">
        <v>0.2</v>
      </c>
      <c r="M524" s="139">
        <v>0.1</v>
      </c>
      <c r="N524" s="139">
        <v>0.1</v>
      </c>
      <c r="O524" s="139">
        <v>0</v>
      </c>
      <c r="P524" s="136">
        <v>0.8</v>
      </c>
      <c r="Q524" s="141">
        <v>-0.62601870403763205</v>
      </c>
    </row>
    <row r="525" spans="1:17">
      <c r="A525" s="148" t="s">
        <v>93</v>
      </c>
      <c r="B525" s="153">
        <v>32.4</v>
      </c>
      <c r="C525" s="153" t="s">
        <v>50</v>
      </c>
      <c r="D525" s="153">
        <v>0.5</v>
      </c>
      <c r="E525" s="153">
        <v>0.2</v>
      </c>
      <c r="F525" s="153">
        <v>0.5</v>
      </c>
      <c r="G525" s="153">
        <v>0.2</v>
      </c>
      <c r="H525" s="153">
        <v>0.1</v>
      </c>
      <c r="I525" s="153">
        <v>0.1</v>
      </c>
      <c r="J525" s="135">
        <v>1.5</v>
      </c>
      <c r="K525" s="153">
        <v>0.6</v>
      </c>
      <c r="L525" s="153">
        <v>0.2</v>
      </c>
      <c r="M525" s="153">
        <v>0</v>
      </c>
      <c r="N525" s="153">
        <v>0</v>
      </c>
      <c r="O525" s="153">
        <v>0.1</v>
      </c>
      <c r="P525" s="136">
        <v>0.9</v>
      </c>
      <c r="Q525" s="154">
        <v>-0.63697878419698495</v>
      </c>
    </row>
    <row r="526" spans="1:17">
      <c r="A526" s="149" t="s">
        <v>134</v>
      </c>
      <c r="B526" s="139">
        <v>86.9</v>
      </c>
      <c r="C526" s="139" t="s">
        <v>50</v>
      </c>
      <c r="D526" s="139">
        <v>0.5</v>
      </c>
      <c r="E526" s="139">
        <v>0</v>
      </c>
      <c r="F526" s="139">
        <v>0.2</v>
      </c>
      <c r="G526" s="139">
        <v>0.1</v>
      </c>
      <c r="H526" s="139">
        <v>0.5</v>
      </c>
      <c r="I526" s="139">
        <v>0.1</v>
      </c>
      <c r="J526" s="135">
        <v>1.5</v>
      </c>
      <c r="K526" s="139">
        <v>0.6</v>
      </c>
      <c r="L526" s="139">
        <v>0</v>
      </c>
      <c r="M526" s="139">
        <v>0.2</v>
      </c>
      <c r="N526" s="139">
        <v>0.2</v>
      </c>
      <c r="O526" s="139">
        <v>0.1</v>
      </c>
      <c r="P526" s="136">
        <v>1.1000000000000001</v>
      </c>
      <c r="Q526" s="141">
        <v>-0.37884770245133997</v>
      </c>
    </row>
    <row r="527" spans="1:17">
      <c r="A527" s="149" t="s">
        <v>185</v>
      </c>
      <c r="B527" s="139">
        <v>5.7</v>
      </c>
      <c r="C527" s="139" t="s">
        <v>47</v>
      </c>
      <c r="D527" s="139">
        <v>0.4</v>
      </c>
      <c r="E527" s="139">
        <v>0.3</v>
      </c>
      <c r="F527" s="139">
        <v>0.4</v>
      </c>
      <c r="G527" s="139">
        <v>0.1</v>
      </c>
      <c r="H527" s="139">
        <v>0.3</v>
      </c>
      <c r="I527" s="139">
        <v>0</v>
      </c>
      <c r="J527" s="135">
        <v>1.5</v>
      </c>
      <c r="K527" s="139">
        <v>0.4</v>
      </c>
      <c r="L527" s="139">
        <v>0.6</v>
      </c>
      <c r="M527" s="139">
        <v>0.8</v>
      </c>
      <c r="N527" s="139">
        <v>0.5</v>
      </c>
      <c r="O527" s="139">
        <v>0</v>
      </c>
      <c r="P527" s="136">
        <v>2.2999999999999998</v>
      </c>
      <c r="Q527" s="141">
        <v>0.81523587297132005</v>
      </c>
    </row>
    <row r="528" spans="1:17">
      <c r="A528" s="149" t="s">
        <v>99</v>
      </c>
      <c r="B528" s="139">
        <v>3.1</v>
      </c>
      <c r="C528" s="139" t="s">
        <v>47</v>
      </c>
      <c r="D528" s="139">
        <v>0.5</v>
      </c>
      <c r="E528" s="139">
        <v>0.3</v>
      </c>
      <c r="F528" s="139">
        <v>0.1</v>
      </c>
      <c r="G528" s="139">
        <v>0</v>
      </c>
      <c r="H528" s="139">
        <v>0.5</v>
      </c>
      <c r="I528" s="139">
        <v>0.1</v>
      </c>
      <c r="J528" s="135">
        <v>1.5</v>
      </c>
      <c r="K528" s="139">
        <v>0.3</v>
      </c>
      <c r="L528" s="139">
        <v>0.3</v>
      </c>
      <c r="M528" s="139">
        <v>0.1</v>
      </c>
      <c r="N528" s="139">
        <v>0</v>
      </c>
      <c r="O528" s="139">
        <v>0.1</v>
      </c>
      <c r="P528" s="136">
        <v>0.7</v>
      </c>
      <c r="Q528" s="141">
        <v>-0.80295314444112698</v>
      </c>
    </row>
    <row r="529" spans="1:17">
      <c r="A529" s="149" t="s">
        <v>107</v>
      </c>
      <c r="B529" s="139">
        <v>30.7</v>
      </c>
      <c r="C529" s="139" t="s">
        <v>47</v>
      </c>
      <c r="D529" s="139">
        <v>0.4</v>
      </c>
      <c r="E529" s="139">
        <v>0.1</v>
      </c>
      <c r="F529" s="139">
        <v>0</v>
      </c>
      <c r="G529" s="139">
        <v>0</v>
      </c>
      <c r="H529" s="139">
        <v>1</v>
      </c>
      <c r="I529" s="139">
        <v>0</v>
      </c>
      <c r="J529" s="135">
        <v>1.5</v>
      </c>
      <c r="K529" s="139">
        <v>0.2</v>
      </c>
      <c r="L529" s="139">
        <v>0</v>
      </c>
      <c r="M529" s="139">
        <v>0</v>
      </c>
      <c r="N529" s="139">
        <v>0</v>
      </c>
      <c r="O529" s="139">
        <v>0</v>
      </c>
      <c r="P529" s="136">
        <v>0.3</v>
      </c>
      <c r="Q529" s="141">
        <v>-1.2311135690050801</v>
      </c>
    </row>
    <row r="530" spans="1:17">
      <c r="A530" s="149" t="s">
        <v>115</v>
      </c>
      <c r="B530" s="153">
        <v>5.3</v>
      </c>
      <c r="C530" s="153" t="s">
        <v>50</v>
      </c>
      <c r="D530" s="153">
        <v>0.6</v>
      </c>
      <c r="E530" s="153">
        <v>0.2</v>
      </c>
      <c r="F530" s="153">
        <v>0.1</v>
      </c>
      <c r="G530" s="153">
        <v>0</v>
      </c>
      <c r="H530" s="153">
        <v>0.4</v>
      </c>
      <c r="I530" s="153">
        <v>0.1</v>
      </c>
      <c r="J530" s="135">
        <v>1.5</v>
      </c>
      <c r="K530" s="153">
        <v>0.5</v>
      </c>
      <c r="L530" s="153">
        <v>0.7</v>
      </c>
      <c r="M530" s="153">
        <v>0.1</v>
      </c>
      <c r="N530" s="153">
        <v>0.1</v>
      </c>
      <c r="O530" s="153">
        <v>0.1</v>
      </c>
      <c r="P530" s="136">
        <v>1.4</v>
      </c>
      <c r="Q530" s="154">
        <v>-7.063591454689E-2</v>
      </c>
    </row>
    <row r="531" spans="1:17">
      <c r="A531" s="148" t="s">
        <v>61</v>
      </c>
      <c r="B531" s="153">
        <v>79.7</v>
      </c>
      <c r="C531" s="153" t="s">
        <v>47</v>
      </c>
      <c r="D531" s="153">
        <v>0.5</v>
      </c>
      <c r="E531" s="153">
        <v>0.1</v>
      </c>
      <c r="F531" s="153">
        <v>0.2</v>
      </c>
      <c r="G531" s="153">
        <v>0.1</v>
      </c>
      <c r="H531" s="153">
        <v>0.6</v>
      </c>
      <c r="I531" s="153">
        <v>0.2</v>
      </c>
      <c r="J531" s="135">
        <v>1.6</v>
      </c>
      <c r="K531" s="153">
        <v>0.5</v>
      </c>
      <c r="L531" s="153">
        <v>0</v>
      </c>
      <c r="M531" s="153">
        <v>0</v>
      </c>
      <c r="N531" s="153">
        <v>0</v>
      </c>
      <c r="O531" s="153">
        <v>0.2</v>
      </c>
      <c r="P531" s="136">
        <v>0.7</v>
      </c>
      <c r="Q531" s="154">
        <v>-0.89236602286861499</v>
      </c>
    </row>
    <row r="532" spans="1:17">
      <c r="A532" s="148" t="s">
        <v>84</v>
      </c>
      <c r="B532" s="153">
        <v>12.1</v>
      </c>
      <c r="C532" s="153" t="s">
        <v>50</v>
      </c>
      <c r="D532" s="153">
        <v>0.7</v>
      </c>
      <c r="E532" s="153">
        <v>0.3</v>
      </c>
      <c r="F532" s="153">
        <v>0.2</v>
      </c>
      <c r="G532" s="153">
        <v>0.1</v>
      </c>
      <c r="H532" s="153">
        <v>0.2</v>
      </c>
      <c r="I532" s="153">
        <v>0</v>
      </c>
      <c r="J532" s="135">
        <v>1.6</v>
      </c>
      <c r="K532" s="153">
        <v>0.5</v>
      </c>
      <c r="L532" s="153">
        <v>0.2</v>
      </c>
      <c r="M532" s="153">
        <v>0.5</v>
      </c>
      <c r="N532" s="153">
        <v>0.2</v>
      </c>
      <c r="O532" s="153">
        <v>0</v>
      </c>
      <c r="P532" s="136">
        <v>1.4</v>
      </c>
      <c r="Q532" s="154">
        <v>-0.13023632202061999</v>
      </c>
    </row>
    <row r="533" spans="1:17">
      <c r="A533" s="148" t="s">
        <v>88</v>
      </c>
      <c r="B533" s="153">
        <v>42.5</v>
      </c>
      <c r="C533" s="153" t="s">
        <v>47</v>
      </c>
      <c r="D533" s="153">
        <v>0.5</v>
      </c>
      <c r="E533" s="153">
        <v>0.8</v>
      </c>
      <c r="F533" s="153">
        <v>0.2</v>
      </c>
      <c r="G533" s="153">
        <v>0</v>
      </c>
      <c r="H533" s="153">
        <v>0.1</v>
      </c>
      <c r="I533" s="153">
        <v>0</v>
      </c>
      <c r="J533" s="135">
        <v>1.6</v>
      </c>
      <c r="K533" s="153">
        <v>0.4</v>
      </c>
      <c r="L533" s="153">
        <v>0.8</v>
      </c>
      <c r="M533" s="153">
        <v>0.9</v>
      </c>
      <c r="N533" s="153">
        <v>0.1</v>
      </c>
      <c r="O533" s="153">
        <v>0</v>
      </c>
      <c r="P533" s="136">
        <v>2.2999999999999998</v>
      </c>
      <c r="Q533" s="154">
        <v>0.68010800600285004</v>
      </c>
    </row>
    <row r="534" spans="1:17">
      <c r="A534" s="150" t="s">
        <v>188</v>
      </c>
      <c r="B534" s="162">
        <v>28.8</v>
      </c>
      <c r="C534" s="162" t="s">
        <v>47</v>
      </c>
      <c r="D534" s="162">
        <v>0.5</v>
      </c>
      <c r="E534" s="162">
        <v>0.5</v>
      </c>
      <c r="F534" s="162">
        <v>0.2</v>
      </c>
      <c r="G534" s="162">
        <v>0</v>
      </c>
      <c r="H534" s="162">
        <v>0.3</v>
      </c>
      <c r="I534" s="162">
        <v>0.1</v>
      </c>
      <c r="J534" s="135">
        <v>1.6</v>
      </c>
      <c r="K534" s="162">
        <v>0.3</v>
      </c>
      <c r="L534" s="162">
        <v>0.5</v>
      </c>
      <c r="M534" s="162">
        <v>2.6</v>
      </c>
      <c r="N534" s="162">
        <v>0.2</v>
      </c>
      <c r="O534" s="162">
        <v>0.1</v>
      </c>
      <c r="P534" s="136">
        <v>3.8</v>
      </c>
      <c r="Q534" s="163">
        <v>2.1701550781782002</v>
      </c>
    </row>
    <row r="535" spans="1:17">
      <c r="A535" s="149" t="s">
        <v>66</v>
      </c>
      <c r="B535" s="139">
        <v>23.8</v>
      </c>
      <c r="C535" s="139" t="s">
        <v>50</v>
      </c>
      <c r="D535" s="139">
        <v>0.6</v>
      </c>
      <c r="E535" s="139">
        <v>0.1</v>
      </c>
      <c r="F535" s="139">
        <v>0.6</v>
      </c>
      <c r="G535" s="139">
        <v>0.2</v>
      </c>
      <c r="H535" s="139">
        <v>0.2</v>
      </c>
      <c r="I535" s="139">
        <v>0.1</v>
      </c>
      <c r="J535" s="135">
        <v>1.7</v>
      </c>
      <c r="K535" s="139">
        <v>0.7</v>
      </c>
      <c r="L535" s="139">
        <v>0.3</v>
      </c>
      <c r="M535" s="139">
        <v>0.2</v>
      </c>
      <c r="N535" s="139">
        <v>0.1</v>
      </c>
      <c r="O535" s="139">
        <v>0.1</v>
      </c>
      <c r="P535" s="136">
        <v>1.3</v>
      </c>
      <c r="Q535" s="141">
        <v>-0.45045141378956999</v>
      </c>
    </row>
    <row r="536" spans="1:17">
      <c r="A536" s="148" t="s">
        <v>67</v>
      </c>
      <c r="B536" s="153">
        <v>9.8000000000000007</v>
      </c>
      <c r="C536" s="153" t="s">
        <v>50</v>
      </c>
      <c r="D536" s="153">
        <v>0.6</v>
      </c>
      <c r="E536" s="153">
        <v>0.4</v>
      </c>
      <c r="F536" s="153">
        <v>0.5</v>
      </c>
      <c r="G536" s="153">
        <v>0</v>
      </c>
      <c r="H536" s="153">
        <v>0.1</v>
      </c>
      <c r="I536" s="153">
        <v>0.1</v>
      </c>
      <c r="J536" s="135">
        <v>1.7</v>
      </c>
      <c r="K536" s="153">
        <v>0.7</v>
      </c>
      <c r="L536" s="153">
        <v>0.9</v>
      </c>
      <c r="M536" s="153">
        <v>0.7</v>
      </c>
      <c r="N536" s="153">
        <v>0.5</v>
      </c>
      <c r="O536" s="153">
        <v>0.1</v>
      </c>
      <c r="P536" s="136">
        <v>2.9</v>
      </c>
      <c r="Q536" s="154">
        <v>1.19426042290502</v>
      </c>
    </row>
    <row r="537" spans="1:17">
      <c r="A537" s="155" t="s">
        <v>92</v>
      </c>
      <c r="B537" s="151">
        <v>10.4</v>
      </c>
      <c r="C537" s="151" t="s">
        <v>47</v>
      </c>
      <c r="D537" s="151">
        <v>0.6</v>
      </c>
      <c r="E537" s="151">
        <v>0.1</v>
      </c>
      <c r="F537" s="151">
        <v>0.2</v>
      </c>
      <c r="G537" s="151">
        <v>0.1</v>
      </c>
      <c r="H537" s="151">
        <v>0.6</v>
      </c>
      <c r="I537" s="151">
        <v>0</v>
      </c>
      <c r="J537" s="135">
        <v>1.7</v>
      </c>
      <c r="K537" s="151">
        <v>0.6</v>
      </c>
      <c r="L537" s="151">
        <v>0.1</v>
      </c>
      <c r="M537" s="151">
        <v>0.1</v>
      </c>
      <c r="N537" s="151">
        <v>0.2</v>
      </c>
      <c r="O537" s="151">
        <v>0</v>
      </c>
      <c r="P537" s="136">
        <v>1</v>
      </c>
      <c r="Q537" s="152">
        <v>-0.68405615927667995</v>
      </c>
    </row>
    <row r="538" spans="1:17">
      <c r="A538" s="149" t="s">
        <v>182</v>
      </c>
      <c r="B538" s="139">
        <v>7.5</v>
      </c>
      <c r="C538" s="139" t="s">
        <v>47</v>
      </c>
      <c r="D538" s="139">
        <v>0.3</v>
      </c>
      <c r="E538" s="139">
        <v>0.3</v>
      </c>
      <c r="F538" s="139">
        <v>0.5</v>
      </c>
      <c r="G538" s="139">
        <v>0</v>
      </c>
      <c r="H538" s="139">
        <v>0.4</v>
      </c>
      <c r="I538" s="139">
        <v>0.1</v>
      </c>
      <c r="J538" s="135">
        <v>1.7</v>
      </c>
      <c r="K538" s="139">
        <v>0.4</v>
      </c>
      <c r="L538" s="139">
        <v>0.3</v>
      </c>
      <c r="M538" s="139">
        <v>1</v>
      </c>
      <c r="N538" s="139">
        <v>0.2</v>
      </c>
      <c r="O538" s="139">
        <v>0.1</v>
      </c>
      <c r="P538" s="136">
        <v>1.9</v>
      </c>
      <c r="Q538" s="141">
        <v>0.22691037135941</v>
      </c>
    </row>
    <row r="539" spans="1:17">
      <c r="A539" s="149" t="s">
        <v>100</v>
      </c>
      <c r="B539" s="153">
        <v>9.1</v>
      </c>
      <c r="C539" s="153" t="s">
        <v>47</v>
      </c>
      <c r="D539" s="153">
        <v>0.6</v>
      </c>
      <c r="E539" s="153">
        <v>0.3</v>
      </c>
      <c r="F539" s="153">
        <v>0.1</v>
      </c>
      <c r="G539" s="153">
        <v>0</v>
      </c>
      <c r="H539" s="153">
        <v>0.7</v>
      </c>
      <c r="I539" s="153">
        <v>0</v>
      </c>
      <c r="J539" s="135">
        <v>1.7</v>
      </c>
      <c r="K539" s="153">
        <v>0.3</v>
      </c>
      <c r="L539" s="153">
        <v>0.2</v>
      </c>
      <c r="M539" s="153">
        <v>0.1</v>
      </c>
      <c r="N539" s="153">
        <v>0</v>
      </c>
      <c r="O539" s="153">
        <v>0</v>
      </c>
      <c r="P539" s="136">
        <v>0.7</v>
      </c>
      <c r="Q539" s="154">
        <v>-0.98638585832088499</v>
      </c>
    </row>
    <row r="540" spans="1:17">
      <c r="A540" s="155" t="s">
        <v>127</v>
      </c>
      <c r="B540" s="151">
        <v>20.100000000000001</v>
      </c>
      <c r="C540" s="151" t="s">
        <v>47</v>
      </c>
      <c r="D540" s="151">
        <v>0.7</v>
      </c>
      <c r="E540" s="151">
        <v>0.1</v>
      </c>
      <c r="F540" s="151">
        <v>0.1</v>
      </c>
      <c r="G540" s="151">
        <v>0</v>
      </c>
      <c r="H540" s="151">
        <v>0.7</v>
      </c>
      <c r="I540" s="151">
        <v>0.1</v>
      </c>
      <c r="J540" s="135">
        <v>1.7</v>
      </c>
      <c r="K540" s="151">
        <v>0.5</v>
      </c>
      <c r="L540" s="151">
        <v>0.1</v>
      </c>
      <c r="M540" s="151">
        <v>0</v>
      </c>
      <c r="N540" s="151">
        <v>0</v>
      </c>
      <c r="O540" s="151">
        <v>0.1</v>
      </c>
      <c r="P540" s="136">
        <v>0.7</v>
      </c>
      <c r="Q540" s="152">
        <v>-0.94655270637421995</v>
      </c>
    </row>
    <row r="541" spans="1:17">
      <c r="A541" s="149" t="s">
        <v>137</v>
      </c>
      <c r="B541" s="153">
        <v>3.2</v>
      </c>
      <c r="C541" s="153" t="s">
        <v>47</v>
      </c>
      <c r="D541" s="153">
        <v>0.7</v>
      </c>
      <c r="E541" s="153">
        <v>0.2</v>
      </c>
      <c r="F541" s="153">
        <v>0.1</v>
      </c>
      <c r="G541" s="153">
        <v>0</v>
      </c>
      <c r="H541" s="153">
        <v>0.6</v>
      </c>
      <c r="I541" s="153">
        <v>0</v>
      </c>
      <c r="J541" s="135">
        <v>1.7</v>
      </c>
      <c r="K541" s="153">
        <v>0.6</v>
      </c>
      <c r="L541" s="153">
        <v>0.2</v>
      </c>
      <c r="M541" s="153">
        <v>0.3</v>
      </c>
      <c r="N541" s="153">
        <v>0.1</v>
      </c>
      <c r="O541" s="153">
        <v>0</v>
      </c>
      <c r="P541" s="136">
        <v>1.2</v>
      </c>
      <c r="Q541" s="154">
        <v>-0.48973920983358998</v>
      </c>
    </row>
    <row r="542" spans="1:17">
      <c r="A542" s="148" t="s">
        <v>46</v>
      </c>
      <c r="B542" s="139">
        <v>35</v>
      </c>
      <c r="C542" s="139" t="s">
        <v>47</v>
      </c>
      <c r="D542" s="139">
        <v>0.6</v>
      </c>
      <c r="E542" s="139">
        <v>0.4</v>
      </c>
      <c r="F542" s="139">
        <v>0.1</v>
      </c>
      <c r="G542" s="139">
        <v>0</v>
      </c>
      <c r="H542" s="139">
        <v>0.6</v>
      </c>
      <c r="I542" s="139">
        <v>0</v>
      </c>
      <c r="J542" s="135">
        <v>1.8</v>
      </c>
      <c r="K542" s="139">
        <v>0.229956914551631</v>
      </c>
      <c r="L542" s="139">
        <v>0.30584299864881498</v>
      </c>
      <c r="M542" s="139">
        <v>2.37548232542634E-2</v>
      </c>
      <c r="N542" s="139">
        <v>9.1546762602747103E-3</v>
      </c>
      <c r="O542" s="139">
        <v>2.91765843617601E-2</v>
      </c>
      <c r="P542" s="136">
        <v>0.6</v>
      </c>
      <c r="Q542" s="141">
        <v>-1.2449252286953301</v>
      </c>
    </row>
    <row r="543" spans="1:17">
      <c r="A543" s="149" t="s">
        <v>178</v>
      </c>
      <c r="B543" s="139">
        <v>14.3</v>
      </c>
      <c r="C543" s="139" t="s">
        <v>47</v>
      </c>
      <c r="D543" s="139">
        <v>0.3</v>
      </c>
      <c r="E543" s="139">
        <v>0.3</v>
      </c>
      <c r="F543" s="139">
        <v>0.2</v>
      </c>
      <c r="G543" s="139">
        <v>0.2</v>
      </c>
      <c r="H543" s="139">
        <v>0.6</v>
      </c>
      <c r="I543" s="139">
        <v>0.1</v>
      </c>
      <c r="J543" s="135">
        <v>1.8</v>
      </c>
      <c r="K543" s="139">
        <v>0.4</v>
      </c>
      <c r="L543" s="139">
        <v>0.3</v>
      </c>
      <c r="M543" s="139">
        <v>1.2</v>
      </c>
      <c r="N543" s="139">
        <v>0.2</v>
      </c>
      <c r="O543" s="139">
        <v>0.1</v>
      </c>
      <c r="P543" s="136">
        <v>2.1</v>
      </c>
      <c r="Q543" s="141">
        <v>0.36211290048127998</v>
      </c>
    </row>
    <row r="544" spans="1:17">
      <c r="A544" s="149" t="s">
        <v>180</v>
      </c>
      <c r="B544" s="139">
        <v>14</v>
      </c>
      <c r="C544" s="139" t="s">
        <v>47</v>
      </c>
      <c r="D544" s="139">
        <v>0.4</v>
      </c>
      <c r="E544" s="139">
        <v>0.2</v>
      </c>
      <c r="F544" s="139">
        <v>0.5</v>
      </c>
      <c r="G544" s="139">
        <v>0.1</v>
      </c>
      <c r="H544" s="139">
        <v>0.5</v>
      </c>
      <c r="I544" s="139">
        <v>0.1</v>
      </c>
      <c r="J544" s="135">
        <v>1.8</v>
      </c>
      <c r="K544" s="139">
        <v>0.4</v>
      </c>
      <c r="L544" s="139">
        <v>0.2</v>
      </c>
      <c r="M544" s="139">
        <v>0.4</v>
      </c>
      <c r="N544" s="139">
        <v>0</v>
      </c>
      <c r="O544" s="139">
        <v>0.1</v>
      </c>
      <c r="P544" s="136">
        <v>1</v>
      </c>
      <c r="Q544" s="141">
        <v>-0.77898286074837997</v>
      </c>
    </row>
    <row r="545" spans="1:17">
      <c r="A545" s="149" t="s">
        <v>183</v>
      </c>
      <c r="B545" s="139">
        <v>2.7</v>
      </c>
      <c r="C545" s="139" t="s">
        <v>52</v>
      </c>
      <c r="D545" s="139">
        <v>0.4</v>
      </c>
      <c r="E545" s="139">
        <v>0.2</v>
      </c>
      <c r="F545" s="139">
        <v>0.2</v>
      </c>
      <c r="G545" s="139">
        <v>0.1</v>
      </c>
      <c r="H545" s="139">
        <v>0.8</v>
      </c>
      <c r="I545" s="139">
        <v>0</v>
      </c>
      <c r="J545" s="135">
        <v>1.8</v>
      </c>
      <c r="K545" s="139">
        <v>0.1</v>
      </c>
      <c r="L545" s="139">
        <v>0</v>
      </c>
      <c r="M545" s="139">
        <v>0.1</v>
      </c>
      <c r="N545" s="139">
        <v>0.1</v>
      </c>
      <c r="O545" s="139">
        <v>0</v>
      </c>
      <c r="P545" s="136">
        <v>0.3</v>
      </c>
      <c r="Q545" s="141">
        <v>-1.5287559055367801</v>
      </c>
    </row>
    <row r="546" spans="1:17">
      <c r="A546" s="148" t="s">
        <v>57</v>
      </c>
      <c r="B546" s="153">
        <v>10.9</v>
      </c>
      <c r="C546" s="153" t="s">
        <v>50</v>
      </c>
      <c r="D546" s="153">
        <v>0.7</v>
      </c>
      <c r="E546" s="153">
        <v>0.8</v>
      </c>
      <c r="F546" s="153">
        <v>0.3</v>
      </c>
      <c r="G546" s="153">
        <v>0</v>
      </c>
      <c r="H546" s="153">
        <v>0</v>
      </c>
      <c r="I546" s="153">
        <v>0.1</v>
      </c>
      <c r="J546" s="135">
        <v>1.9</v>
      </c>
      <c r="K546" s="153">
        <v>0.7</v>
      </c>
      <c r="L546" s="153">
        <v>1.3</v>
      </c>
      <c r="M546" s="153">
        <v>1</v>
      </c>
      <c r="N546" s="153">
        <v>0.1</v>
      </c>
      <c r="O546" s="153">
        <v>0.1</v>
      </c>
      <c r="P546" s="136">
        <v>3.2</v>
      </c>
      <c r="Q546" s="154">
        <v>1.2629654107463799</v>
      </c>
    </row>
    <row r="547" spans="1:17">
      <c r="A547" s="149" t="s">
        <v>120</v>
      </c>
      <c r="B547" s="139">
        <v>47.6</v>
      </c>
      <c r="C547" s="139" t="s">
        <v>50</v>
      </c>
      <c r="D547" s="139">
        <v>1.1000000000000001</v>
      </c>
      <c r="E547" s="139">
        <v>0</v>
      </c>
      <c r="F547" s="139">
        <v>0.3</v>
      </c>
      <c r="G547" s="139">
        <v>0.3</v>
      </c>
      <c r="H547" s="139">
        <v>0.1</v>
      </c>
      <c r="I547" s="139">
        <v>0.1</v>
      </c>
      <c r="J547" s="135">
        <v>1.9</v>
      </c>
      <c r="K547" s="139">
        <v>1.1000000000000001</v>
      </c>
      <c r="L547" s="139">
        <v>0</v>
      </c>
      <c r="M547" s="139">
        <v>0.6</v>
      </c>
      <c r="N547" s="139">
        <v>0.3</v>
      </c>
      <c r="O547" s="139">
        <v>0.1</v>
      </c>
      <c r="P547" s="136">
        <v>2.2000000000000002</v>
      </c>
      <c r="Q547" s="141">
        <v>0.27203358481116002</v>
      </c>
    </row>
    <row r="548" spans="1:17">
      <c r="A548" s="149" t="s">
        <v>174</v>
      </c>
      <c r="B548" s="139">
        <v>45.7</v>
      </c>
      <c r="C548" s="139" t="s">
        <v>47</v>
      </c>
      <c r="D548" s="139">
        <v>0.4</v>
      </c>
      <c r="E548" s="139">
        <v>0.8</v>
      </c>
      <c r="F548" s="139">
        <v>0.1</v>
      </c>
      <c r="G548" s="139">
        <v>0</v>
      </c>
      <c r="H548" s="139">
        <v>0.4</v>
      </c>
      <c r="I548" s="139">
        <v>0.1</v>
      </c>
      <c r="J548" s="135">
        <v>1.9</v>
      </c>
      <c r="K548" s="139">
        <v>0.3</v>
      </c>
      <c r="L548" s="139">
        <v>1.2</v>
      </c>
      <c r="M548" s="139">
        <v>2.2000000000000002</v>
      </c>
      <c r="N548" s="139">
        <v>0</v>
      </c>
      <c r="O548" s="139">
        <v>0.1</v>
      </c>
      <c r="P548" s="136">
        <v>3.8</v>
      </c>
      <c r="Q548" s="141">
        <v>1.9872586954285301</v>
      </c>
    </row>
    <row r="549" spans="1:17">
      <c r="A549" s="149" t="s">
        <v>176</v>
      </c>
      <c r="B549" s="139">
        <v>11.3</v>
      </c>
      <c r="C549" s="139" t="s">
        <v>52</v>
      </c>
      <c r="D549" s="139">
        <v>0.7</v>
      </c>
      <c r="E549" s="139">
        <v>0.2</v>
      </c>
      <c r="F549" s="139">
        <v>0.1</v>
      </c>
      <c r="G549" s="139">
        <v>0.1</v>
      </c>
      <c r="H549" s="139">
        <v>0.8</v>
      </c>
      <c r="I549" s="139">
        <v>0</v>
      </c>
      <c r="J549" s="135">
        <v>1.9</v>
      </c>
      <c r="K549" s="139">
        <v>0.2</v>
      </c>
      <c r="L549" s="139">
        <v>0.1</v>
      </c>
      <c r="M549" s="139">
        <v>0.2</v>
      </c>
      <c r="N549" s="139">
        <v>0.1</v>
      </c>
      <c r="O549" s="139">
        <v>0</v>
      </c>
      <c r="P549" s="136">
        <v>0.7</v>
      </c>
      <c r="Q549" s="141">
        <v>-1.19987768323854</v>
      </c>
    </row>
    <row r="550" spans="1:17">
      <c r="A550" s="149" t="s">
        <v>133</v>
      </c>
      <c r="B550" s="153">
        <v>27.1</v>
      </c>
      <c r="C550" s="153" t="s">
        <v>50</v>
      </c>
      <c r="D550" s="153">
        <v>0.6</v>
      </c>
      <c r="E550" s="153">
        <v>0.1</v>
      </c>
      <c r="F550" s="153">
        <v>0</v>
      </c>
      <c r="G550" s="153">
        <v>0</v>
      </c>
      <c r="H550" s="153">
        <v>1</v>
      </c>
      <c r="I550" s="153">
        <v>0.1</v>
      </c>
      <c r="J550" s="135">
        <v>1.9</v>
      </c>
      <c r="K550" s="153">
        <v>0.5</v>
      </c>
      <c r="L550" s="153">
        <v>0.2</v>
      </c>
      <c r="M550" s="153">
        <v>0.1</v>
      </c>
      <c r="N550" s="153">
        <v>0</v>
      </c>
      <c r="O550" s="153">
        <v>0.1</v>
      </c>
      <c r="P550" s="136">
        <v>0.9</v>
      </c>
      <c r="Q550" s="154">
        <v>-0.95488342055154396</v>
      </c>
    </row>
    <row r="551" spans="1:17">
      <c r="A551" s="148" t="s">
        <v>75</v>
      </c>
      <c r="B551" s="153">
        <v>14.9</v>
      </c>
      <c r="C551" s="153" t="s">
        <v>50</v>
      </c>
      <c r="D551" s="153">
        <v>0.9</v>
      </c>
      <c r="E551" s="153">
        <v>0.7</v>
      </c>
      <c r="F551" s="153">
        <v>0.2</v>
      </c>
      <c r="G551" s="153">
        <v>0</v>
      </c>
      <c r="H551" s="153">
        <v>0.1</v>
      </c>
      <c r="I551" s="153">
        <v>0.1</v>
      </c>
      <c r="J551" s="135">
        <v>2</v>
      </c>
      <c r="K551" s="153">
        <v>1.1000000000000001</v>
      </c>
      <c r="L551" s="153">
        <v>0.7</v>
      </c>
      <c r="M551" s="153">
        <v>0.6</v>
      </c>
      <c r="N551" s="153">
        <v>0</v>
      </c>
      <c r="O551" s="153">
        <v>0.1</v>
      </c>
      <c r="P551" s="136">
        <v>2.5</v>
      </c>
      <c r="Q551" s="154">
        <v>0.58406149796358997</v>
      </c>
    </row>
    <row r="552" spans="1:17">
      <c r="A552" s="149" t="s">
        <v>179</v>
      </c>
      <c r="B552" s="139">
        <v>6.2</v>
      </c>
      <c r="C552" s="139" t="s">
        <v>47</v>
      </c>
      <c r="D552" s="139">
        <v>0.5</v>
      </c>
      <c r="E552" s="139">
        <v>0.3</v>
      </c>
      <c r="F552" s="139">
        <v>0.4</v>
      </c>
      <c r="G552" s="139">
        <v>0.2</v>
      </c>
      <c r="H552" s="139">
        <v>0.6</v>
      </c>
      <c r="I552" s="139">
        <v>0</v>
      </c>
      <c r="J552" s="135">
        <v>2</v>
      </c>
      <c r="K552" s="139">
        <v>0.3</v>
      </c>
      <c r="L552" s="139">
        <v>0.1</v>
      </c>
      <c r="M552" s="139">
        <v>0</v>
      </c>
      <c r="N552" s="139">
        <v>0.1</v>
      </c>
      <c r="O552" s="139">
        <v>0</v>
      </c>
      <c r="P552" s="136">
        <v>0.6</v>
      </c>
      <c r="Q552" s="141">
        <v>-1.40627766883284</v>
      </c>
    </row>
    <row r="553" spans="1:17">
      <c r="A553" s="149" t="s">
        <v>129</v>
      </c>
      <c r="B553" s="139">
        <v>68.7</v>
      </c>
      <c r="C553" s="139" t="s">
        <v>47</v>
      </c>
      <c r="D553" s="139">
        <v>0.6</v>
      </c>
      <c r="E553" s="139">
        <v>0</v>
      </c>
      <c r="F553" s="139">
        <v>0.2</v>
      </c>
      <c r="G553" s="139">
        <v>0.4</v>
      </c>
      <c r="H553" s="139">
        <v>0.8</v>
      </c>
      <c r="I553" s="139">
        <v>0.1</v>
      </c>
      <c r="J553" s="135">
        <v>2.1</v>
      </c>
      <c r="K553" s="139">
        <v>0.7</v>
      </c>
      <c r="L553" s="139">
        <v>0</v>
      </c>
      <c r="M553" s="139">
        <v>0.2</v>
      </c>
      <c r="N553" s="139">
        <v>0.1</v>
      </c>
      <c r="O553" s="139">
        <v>0.1</v>
      </c>
      <c r="P553" s="136">
        <v>1.2</v>
      </c>
      <c r="Q553" s="141">
        <v>-0.89861486211902997</v>
      </c>
    </row>
    <row r="554" spans="1:17">
      <c r="A554" s="149" t="s">
        <v>170</v>
      </c>
      <c r="B554" s="139">
        <v>40.1</v>
      </c>
      <c r="C554" s="139" t="s">
        <v>52</v>
      </c>
      <c r="D554" s="139">
        <v>0.4</v>
      </c>
      <c r="E554" s="139">
        <v>0.7</v>
      </c>
      <c r="F554" s="139">
        <v>0.2</v>
      </c>
      <c r="G554" s="139">
        <v>0</v>
      </c>
      <c r="H554" s="139">
        <v>0.7</v>
      </c>
      <c r="I554" s="139">
        <v>0.1</v>
      </c>
      <c r="J554" s="135">
        <v>2.1</v>
      </c>
      <c r="K554" s="139">
        <v>2.2000000000000002</v>
      </c>
      <c r="L554" s="139">
        <v>1.9</v>
      </c>
      <c r="M554" s="139">
        <v>0.7</v>
      </c>
      <c r="N554" s="139">
        <v>1.7</v>
      </c>
      <c r="O554" s="139">
        <v>0.1</v>
      </c>
      <c r="P554" s="136">
        <v>6.5</v>
      </c>
      <c r="Q554" s="141">
        <v>4.3697169183418199</v>
      </c>
    </row>
    <row r="555" spans="1:17">
      <c r="A555" s="155" t="s">
        <v>110</v>
      </c>
      <c r="B555" s="151">
        <v>6</v>
      </c>
      <c r="C555" s="151" t="s">
        <v>47</v>
      </c>
      <c r="D555" s="151">
        <v>0.6</v>
      </c>
      <c r="E555" s="151">
        <v>0.4</v>
      </c>
      <c r="F555" s="151">
        <v>0.1</v>
      </c>
      <c r="G555" s="151">
        <v>0.1</v>
      </c>
      <c r="H555" s="151">
        <v>0.8</v>
      </c>
      <c r="I555" s="151">
        <v>0.1</v>
      </c>
      <c r="J555" s="135">
        <v>2.1</v>
      </c>
      <c r="K555" s="151">
        <v>0.1</v>
      </c>
      <c r="L555" s="151">
        <v>0</v>
      </c>
      <c r="M555" s="151">
        <v>0</v>
      </c>
      <c r="N555" s="151">
        <v>0</v>
      </c>
      <c r="O555" s="151">
        <v>0.1</v>
      </c>
      <c r="P555" s="136">
        <v>0.3</v>
      </c>
      <c r="Q555" s="152">
        <v>-1.82294091189667</v>
      </c>
    </row>
    <row r="556" spans="1:17">
      <c r="A556" s="149" t="s">
        <v>9</v>
      </c>
      <c r="B556" s="139">
        <v>1365.6</v>
      </c>
      <c r="C556" s="139" t="s">
        <v>47</v>
      </c>
      <c r="D556" s="139">
        <v>0.6</v>
      </c>
      <c r="E556" s="139">
        <v>0.1</v>
      </c>
      <c r="F556" s="139">
        <v>0.1</v>
      </c>
      <c r="G556" s="139">
        <v>0.1</v>
      </c>
      <c r="H556" s="139">
        <v>1.2</v>
      </c>
      <c r="I556" s="139">
        <v>0.1</v>
      </c>
      <c r="J556" s="135">
        <v>2.2000000000000002</v>
      </c>
      <c r="K556" s="139">
        <v>0.4</v>
      </c>
      <c r="L556" s="139">
        <v>0.1</v>
      </c>
      <c r="M556" s="139">
        <v>0.2</v>
      </c>
      <c r="N556" s="139">
        <v>0.1</v>
      </c>
      <c r="O556" s="139">
        <v>0.1</v>
      </c>
      <c r="P556" s="136">
        <v>0.9</v>
      </c>
      <c r="Q556" s="141">
        <v>-1.3606368555455399</v>
      </c>
    </row>
    <row r="557" spans="1:17">
      <c r="A557" s="149" t="s">
        <v>186</v>
      </c>
      <c r="B557" s="139">
        <v>3.5</v>
      </c>
      <c r="C557" s="139" t="s">
        <v>52</v>
      </c>
      <c r="D557" s="139">
        <v>0.4</v>
      </c>
      <c r="E557" s="139">
        <v>0.5</v>
      </c>
      <c r="F557" s="139">
        <v>0.2</v>
      </c>
      <c r="G557" s="139">
        <v>0.1</v>
      </c>
      <c r="H557" s="139">
        <v>1</v>
      </c>
      <c r="I557" s="139">
        <v>0</v>
      </c>
      <c r="J557" s="135">
        <v>2.2000000000000002</v>
      </c>
      <c r="K557" s="139">
        <v>0.2</v>
      </c>
      <c r="L557" s="139">
        <v>0.5</v>
      </c>
      <c r="M557" s="139">
        <v>1.3</v>
      </c>
      <c r="N557" s="139">
        <v>0.6</v>
      </c>
      <c r="O557" s="139">
        <v>0</v>
      </c>
      <c r="P557" s="136">
        <v>2.6</v>
      </c>
      <c r="Q557" s="141">
        <v>0.40909311096867002</v>
      </c>
    </row>
    <row r="558" spans="1:17">
      <c r="A558" s="148" t="s">
        <v>81</v>
      </c>
      <c r="B558" s="153">
        <v>15</v>
      </c>
      <c r="C558" s="153" t="s">
        <v>50</v>
      </c>
      <c r="D558" s="153">
        <v>1.5</v>
      </c>
      <c r="E558" s="153">
        <v>0.6</v>
      </c>
      <c r="F558" s="153">
        <v>0.1</v>
      </c>
      <c r="G558" s="153">
        <v>0</v>
      </c>
      <c r="H558" s="153">
        <v>0</v>
      </c>
      <c r="I558" s="153">
        <v>0.1</v>
      </c>
      <c r="J558" s="135">
        <v>2.2999999999999998</v>
      </c>
      <c r="K558" s="153">
        <v>1.4</v>
      </c>
      <c r="L558" s="153">
        <v>0.6</v>
      </c>
      <c r="M558" s="153">
        <v>0.1</v>
      </c>
      <c r="N558" s="153">
        <v>0</v>
      </c>
      <c r="O558" s="153">
        <v>0.1</v>
      </c>
      <c r="P558" s="136">
        <v>2.1</v>
      </c>
      <c r="Q558" s="154">
        <v>-0.13321405458158</v>
      </c>
    </row>
    <row r="559" spans="1:17">
      <c r="A559" s="155" t="s">
        <v>173</v>
      </c>
      <c r="B559" s="151">
        <v>17</v>
      </c>
      <c r="C559" s="151" t="s">
        <v>52</v>
      </c>
      <c r="D559" s="151">
        <v>0.5</v>
      </c>
      <c r="E559" s="151">
        <v>0.5</v>
      </c>
      <c r="F559" s="151">
        <v>0.8</v>
      </c>
      <c r="G559" s="151">
        <v>0</v>
      </c>
      <c r="H559" s="151">
        <v>0.5</v>
      </c>
      <c r="I559" s="151">
        <v>0.1</v>
      </c>
      <c r="J559" s="135">
        <v>2.2999999999999998</v>
      </c>
      <c r="K559" s="151">
        <v>0.3</v>
      </c>
      <c r="L559" s="151">
        <v>0.5</v>
      </c>
      <c r="M559" s="151">
        <v>2.1</v>
      </c>
      <c r="N559" s="151">
        <v>0.7</v>
      </c>
      <c r="O559" s="151">
        <v>0.1</v>
      </c>
      <c r="P559" s="136">
        <v>3.7</v>
      </c>
      <c r="Q559" s="152">
        <v>1.3761307035349899</v>
      </c>
    </row>
    <row r="560" spans="1:17">
      <c r="A560" s="149" t="s">
        <v>175</v>
      </c>
      <c r="B560" s="139">
        <v>4.5999999999999996</v>
      </c>
      <c r="C560" s="139" t="s">
        <v>52</v>
      </c>
      <c r="D560" s="139">
        <v>0.4</v>
      </c>
      <c r="E560" s="139">
        <v>0.3</v>
      </c>
      <c r="F560" s="139">
        <v>0.5</v>
      </c>
      <c r="G560" s="139">
        <v>0.1</v>
      </c>
      <c r="H560" s="139">
        <v>0.7</v>
      </c>
      <c r="I560" s="139">
        <v>0.1</v>
      </c>
      <c r="J560" s="135">
        <v>2.2999999999999998</v>
      </c>
      <c r="K560" s="139">
        <v>0.4</v>
      </c>
      <c r="L560" s="139">
        <v>0.3</v>
      </c>
      <c r="M560" s="139">
        <v>0.6</v>
      </c>
      <c r="N560" s="139">
        <v>0.1</v>
      </c>
      <c r="O560" s="139">
        <v>0.1</v>
      </c>
      <c r="P560" s="136">
        <v>1.6</v>
      </c>
      <c r="Q560" s="141">
        <v>-0.67943497656466001</v>
      </c>
    </row>
    <row r="561" spans="1:17">
      <c r="A561" s="149" t="s">
        <v>161</v>
      </c>
      <c r="B561" s="153">
        <v>9.9</v>
      </c>
      <c r="C561" s="153" t="s">
        <v>52</v>
      </c>
      <c r="D561" s="153">
        <v>0.8</v>
      </c>
      <c r="E561" s="153">
        <v>0</v>
      </c>
      <c r="F561" s="153">
        <v>0.3</v>
      </c>
      <c r="G561" s="153">
        <v>0.1</v>
      </c>
      <c r="H561" s="153">
        <v>1.1000000000000001</v>
      </c>
      <c r="I561" s="153">
        <v>0</v>
      </c>
      <c r="J561" s="135">
        <v>2.2999999999999998</v>
      </c>
      <c r="K561" s="153">
        <v>0.9</v>
      </c>
      <c r="L561" s="153">
        <v>0.1</v>
      </c>
      <c r="M561" s="153">
        <v>0.4</v>
      </c>
      <c r="N561" s="153">
        <v>0</v>
      </c>
      <c r="O561" s="153">
        <v>0</v>
      </c>
      <c r="P561" s="136">
        <v>1.4</v>
      </c>
      <c r="Q561" s="154">
        <v>-0.96055878623205004</v>
      </c>
    </row>
    <row r="562" spans="1:17">
      <c r="A562" s="148" t="s">
        <v>167</v>
      </c>
      <c r="B562" s="139">
        <v>45.7</v>
      </c>
      <c r="C562" s="139" t="s">
        <v>47</v>
      </c>
      <c r="D562" s="139">
        <v>0.6</v>
      </c>
      <c r="E562" s="139">
        <v>0.1</v>
      </c>
      <c r="F562" s="139">
        <v>0.2</v>
      </c>
      <c r="G562" s="139">
        <v>0.1</v>
      </c>
      <c r="H562" s="139">
        <v>1.2</v>
      </c>
      <c r="I562" s="139">
        <v>0.1</v>
      </c>
      <c r="J562" s="135">
        <v>2.2999999999999998</v>
      </c>
      <c r="K562" s="139">
        <v>1.4</v>
      </c>
      <c r="L562" s="139">
        <v>0.1</v>
      </c>
      <c r="M562" s="139">
        <v>0.4</v>
      </c>
      <c r="N562" s="139">
        <v>0.1</v>
      </c>
      <c r="O562" s="139">
        <v>0.1</v>
      </c>
      <c r="P562" s="136">
        <v>2.1</v>
      </c>
      <c r="Q562" s="141">
        <v>-0.22211112275493</v>
      </c>
    </row>
    <row r="563" spans="1:17">
      <c r="A563" s="155" t="s">
        <v>76</v>
      </c>
      <c r="B563" s="151">
        <v>3.4</v>
      </c>
      <c r="C563" s="151" t="s">
        <v>50</v>
      </c>
      <c r="D563" s="151">
        <v>0.4</v>
      </c>
      <c r="E563" s="151">
        <v>1.4</v>
      </c>
      <c r="F563" s="151">
        <v>0.2</v>
      </c>
      <c r="G563" s="151">
        <v>0</v>
      </c>
      <c r="H563" s="151">
        <v>0.2</v>
      </c>
      <c r="I563" s="151">
        <v>0.1</v>
      </c>
      <c r="J563" s="135">
        <v>2.4</v>
      </c>
      <c r="K563" s="151">
        <v>0.1</v>
      </c>
      <c r="L563" s="151">
        <v>3.3</v>
      </c>
      <c r="M563" s="151">
        <v>0.1</v>
      </c>
      <c r="N563" s="151">
        <v>1.6</v>
      </c>
      <c r="O563" s="151">
        <v>0.1</v>
      </c>
      <c r="P563" s="136">
        <v>5.0999999999999996</v>
      </c>
      <c r="Q563" s="152">
        <v>2.7568853128990201</v>
      </c>
    </row>
    <row r="564" spans="1:17">
      <c r="A564" s="155" t="s">
        <v>159</v>
      </c>
      <c r="B564" s="151">
        <v>21.5</v>
      </c>
      <c r="C564" s="151" t="s">
        <v>52</v>
      </c>
      <c r="D564" s="151">
        <v>0.8</v>
      </c>
      <c r="E564" s="151">
        <v>0.1</v>
      </c>
      <c r="F564" s="151">
        <v>0.3</v>
      </c>
      <c r="G564" s="151">
        <v>0.1</v>
      </c>
      <c r="H564" s="151">
        <v>1</v>
      </c>
      <c r="I564" s="151">
        <v>0.1</v>
      </c>
      <c r="J564" s="135">
        <v>2.4</v>
      </c>
      <c r="K564" s="151">
        <v>1</v>
      </c>
      <c r="L564" s="151">
        <v>0.1</v>
      </c>
      <c r="M564" s="151">
        <v>1.1000000000000001</v>
      </c>
      <c r="N564" s="151">
        <v>0.1</v>
      </c>
      <c r="O564" s="151">
        <v>0.1</v>
      </c>
      <c r="P564" s="136">
        <v>2.5</v>
      </c>
      <c r="Q564" s="152">
        <v>1.2954404715100201E-2</v>
      </c>
    </row>
    <row r="565" spans="1:17">
      <c r="A565" s="149" t="s">
        <v>131</v>
      </c>
      <c r="B565" s="139">
        <v>71.8</v>
      </c>
      <c r="C565" s="139" t="s">
        <v>52</v>
      </c>
      <c r="D565" s="139">
        <v>0.9</v>
      </c>
      <c r="E565" s="139">
        <v>0.1</v>
      </c>
      <c r="F565" s="139">
        <v>0.3</v>
      </c>
      <c r="G565" s="139">
        <v>0.1</v>
      </c>
      <c r="H565" s="139">
        <v>1.1000000000000001</v>
      </c>
      <c r="I565" s="139">
        <v>0</v>
      </c>
      <c r="J565" s="135">
        <v>2.5</v>
      </c>
      <c r="K565" s="139">
        <v>0.9</v>
      </c>
      <c r="L565" s="139">
        <v>0.1</v>
      </c>
      <c r="M565" s="139">
        <v>0.6</v>
      </c>
      <c r="N565" s="139">
        <v>0</v>
      </c>
      <c r="O565" s="139">
        <v>0</v>
      </c>
      <c r="P565" s="136">
        <v>1.7</v>
      </c>
      <c r="Q565" s="141">
        <v>-0.74217262642791004</v>
      </c>
    </row>
    <row r="566" spans="1:17">
      <c r="A566" s="155" t="s">
        <v>87</v>
      </c>
      <c r="B566" s="151">
        <v>49.8</v>
      </c>
      <c r="C566" s="151" t="s">
        <v>52</v>
      </c>
      <c r="D566" s="151">
        <v>0.4</v>
      </c>
      <c r="E566" s="151">
        <v>0.2</v>
      </c>
      <c r="F566" s="151">
        <v>0.3</v>
      </c>
      <c r="G566" s="151">
        <v>0.1</v>
      </c>
      <c r="H566" s="151">
        <v>1.6</v>
      </c>
      <c r="I566" s="151">
        <v>0</v>
      </c>
      <c r="J566" s="135">
        <v>2.6</v>
      </c>
      <c r="K566" s="151">
        <v>0.3</v>
      </c>
      <c r="L566" s="151">
        <v>0.6</v>
      </c>
      <c r="M566" s="151">
        <v>0</v>
      </c>
      <c r="N566" s="151">
        <v>0.2</v>
      </c>
      <c r="O566" s="151">
        <v>0</v>
      </c>
      <c r="P566" s="136">
        <v>1.2</v>
      </c>
      <c r="Q566" s="152">
        <v>-1.35338672898624</v>
      </c>
    </row>
    <row r="567" spans="1:17">
      <c r="A567" s="149" t="s">
        <v>197</v>
      </c>
      <c r="B567" s="139">
        <v>6.7</v>
      </c>
      <c r="C567" s="139" t="s">
        <v>50</v>
      </c>
      <c r="D567" s="139">
        <v>0.3</v>
      </c>
      <c r="E567" s="139">
        <v>0.2</v>
      </c>
      <c r="F567" s="139">
        <v>0.4</v>
      </c>
      <c r="G567" s="139">
        <v>0.6</v>
      </c>
      <c r="H567" s="139">
        <v>0.8</v>
      </c>
      <c r="I567" s="139">
        <v>0.2</v>
      </c>
      <c r="J567" s="135">
        <v>2.6</v>
      </c>
      <c r="K567" s="139">
        <v>0.5</v>
      </c>
      <c r="L567" s="139">
        <v>0</v>
      </c>
      <c r="M567" s="139">
        <v>2.4</v>
      </c>
      <c r="N567" s="139">
        <v>0.6</v>
      </c>
      <c r="O567" s="139">
        <v>0.2</v>
      </c>
      <c r="P567" s="136">
        <v>3.6</v>
      </c>
      <c r="Q567" s="141">
        <v>1.0588703487448701</v>
      </c>
    </row>
    <row r="568" spans="1:17">
      <c r="A568" s="149" t="s">
        <v>171</v>
      </c>
      <c r="B568" s="139">
        <v>9.8000000000000007</v>
      </c>
      <c r="C568" s="139" t="s">
        <v>47</v>
      </c>
      <c r="D568" s="139">
        <v>0.3</v>
      </c>
      <c r="E568" s="139">
        <v>1.7</v>
      </c>
      <c r="F568" s="139">
        <v>0.2</v>
      </c>
      <c r="G568" s="139">
        <v>0</v>
      </c>
      <c r="H568" s="139">
        <v>0.3</v>
      </c>
      <c r="I568" s="139">
        <v>0.1</v>
      </c>
      <c r="J568" s="135">
        <v>2.6</v>
      </c>
      <c r="K568" s="139">
        <v>0.6</v>
      </c>
      <c r="L568" s="139">
        <v>2.4</v>
      </c>
      <c r="M568" s="139">
        <v>14.9</v>
      </c>
      <c r="N568" s="139">
        <v>0.1</v>
      </c>
      <c r="O568" s="139">
        <v>0.1</v>
      </c>
      <c r="P568" s="136">
        <v>18</v>
      </c>
      <c r="Q568" s="141">
        <v>15.4516332663867</v>
      </c>
    </row>
    <row r="569" spans="1:17">
      <c r="A569" s="149" t="s">
        <v>140</v>
      </c>
      <c r="B569" s="153">
        <v>3.8</v>
      </c>
      <c r="C569" s="153" t="s">
        <v>47</v>
      </c>
      <c r="D569" s="153">
        <v>0.8</v>
      </c>
      <c r="E569" s="153">
        <v>0.2</v>
      </c>
      <c r="F569" s="153">
        <v>0.4</v>
      </c>
      <c r="G569" s="153">
        <v>0.1</v>
      </c>
      <c r="H569" s="153">
        <v>1.1000000000000001</v>
      </c>
      <c r="I569" s="153">
        <v>0</v>
      </c>
      <c r="J569" s="135">
        <v>2.6</v>
      </c>
      <c r="K569" s="153">
        <v>0.6</v>
      </c>
      <c r="L569" s="153">
        <v>0.2</v>
      </c>
      <c r="M569" s="153">
        <v>1.1000000000000001</v>
      </c>
      <c r="N569" s="153">
        <v>0</v>
      </c>
      <c r="O569" s="153">
        <v>0</v>
      </c>
      <c r="P569" s="136">
        <v>1.9</v>
      </c>
      <c r="Q569" s="154">
        <v>-0.69019788660466996</v>
      </c>
    </row>
    <row r="570" spans="1:17">
      <c r="A570" s="149" t="s">
        <v>232</v>
      </c>
      <c r="B570" s="139">
        <v>4.3</v>
      </c>
      <c r="C570" s="139" t="s">
        <v>109</v>
      </c>
      <c r="D570" s="139">
        <v>0.7</v>
      </c>
      <c r="E570" s="139">
        <v>0</v>
      </c>
      <c r="F570" s="139">
        <v>0.8</v>
      </c>
      <c r="G570" s="139">
        <v>0</v>
      </c>
      <c r="H570" s="139">
        <v>1.2</v>
      </c>
      <c r="I570" s="139">
        <v>0.1</v>
      </c>
      <c r="J570" s="135">
        <v>2.7</v>
      </c>
      <c r="K570" s="139">
        <v>0.2</v>
      </c>
      <c r="L570" s="139">
        <v>2.9</v>
      </c>
      <c r="M570" s="139">
        <v>4.9000000000000004</v>
      </c>
      <c r="N570" s="139">
        <v>2.1</v>
      </c>
      <c r="O570" s="139">
        <v>0.1</v>
      </c>
      <c r="P570" s="136">
        <v>10.1</v>
      </c>
      <c r="Q570" s="141">
        <v>7.3629208110251199</v>
      </c>
    </row>
    <row r="571" spans="1:17">
      <c r="A571" s="149" t="s">
        <v>156</v>
      </c>
      <c r="B571" s="153">
        <v>4.8</v>
      </c>
      <c r="C571" s="153" t="s">
        <v>109</v>
      </c>
      <c r="D571" s="153">
        <v>0.7</v>
      </c>
      <c r="E571" s="153">
        <v>0.5</v>
      </c>
      <c r="F571" s="153">
        <v>0.5</v>
      </c>
      <c r="G571" s="153">
        <v>0</v>
      </c>
      <c r="H571" s="153">
        <v>0.8</v>
      </c>
      <c r="I571" s="153">
        <v>0.1</v>
      </c>
      <c r="J571" s="135">
        <v>2.7</v>
      </c>
      <c r="K571" s="153">
        <v>0.5</v>
      </c>
      <c r="L571" s="153">
        <v>0.7</v>
      </c>
      <c r="M571" s="153">
        <v>3.9</v>
      </c>
      <c r="N571" s="153">
        <v>1.7</v>
      </c>
      <c r="O571" s="153">
        <v>0.1</v>
      </c>
      <c r="P571" s="136">
        <v>6.8</v>
      </c>
      <c r="Q571" s="154">
        <v>4.1407001947048103</v>
      </c>
    </row>
    <row r="572" spans="1:17">
      <c r="A572" s="150" t="s">
        <v>51</v>
      </c>
      <c r="B572" s="151">
        <v>2</v>
      </c>
      <c r="C572" s="151" t="s">
        <v>52</v>
      </c>
      <c r="D572" s="151">
        <v>0.4</v>
      </c>
      <c r="E572" s="151">
        <v>1.2</v>
      </c>
      <c r="F572" s="151">
        <v>0.2</v>
      </c>
      <c r="G572" s="151">
        <v>0</v>
      </c>
      <c r="H572" s="151">
        <v>1</v>
      </c>
      <c r="I572" s="151">
        <v>0.1</v>
      </c>
      <c r="J572" s="135">
        <v>2.8</v>
      </c>
      <c r="K572" s="151">
        <v>0.1</v>
      </c>
      <c r="L572" s="151">
        <v>2.5</v>
      </c>
      <c r="M572" s="151">
        <v>0.6</v>
      </c>
      <c r="N572" s="151">
        <v>0.3</v>
      </c>
      <c r="O572" s="151">
        <v>0.1</v>
      </c>
      <c r="P572" s="136">
        <v>3.7</v>
      </c>
      <c r="Q572" s="152">
        <v>0.85424035685148003</v>
      </c>
    </row>
    <row r="573" spans="1:17">
      <c r="A573" s="149" t="s">
        <v>172</v>
      </c>
      <c r="B573" s="139">
        <v>193.2</v>
      </c>
      <c r="C573" s="139" t="s">
        <v>52</v>
      </c>
      <c r="D573" s="139">
        <v>0.7</v>
      </c>
      <c r="E573" s="139">
        <v>1</v>
      </c>
      <c r="F573" s="139">
        <v>0.6</v>
      </c>
      <c r="G573" s="139">
        <v>0.1</v>
      </c>
      <c r="H573" s="139">
        <v>0.4</v>
      </c>
      <c r="I573" s="139">
        <v>0.1</v>
      </c>
      <c r="J573" s="135">
        <v>2.8</v>
      </c>
      <c r="K573" s="139">
        <v>1.1000000000000001</v>
      </c>
      <c r="L573" s="139">
        <v>1</v>
      </c>
      <c r="M573" s="139">
        <v>7.2</v>
      </c>
      <c r="N573" s="139">
        <v>0.2</v>
      </c>
      <c r="O573" s="139">
        <v>0.1</v>
      </c>
      <c r="P573" s="136">
        <v>9.5</v>
      </c>
      <c r="Q573" s="141">
        <v>6.6749452894660797</v>
      </c>
    </row>
    <row r="574" spans="1:17">
      <c r="A574" s="149" t="s">
        <v>106</v>
      </c>
      <c r="B574" s="153">
        <v>73.099999999999994</v>
      </c>
      <c r="C574" s="153" t="s">
        <v>47</v>
      </c>
      <c r="D574" s="153">
        <v>0.7</v>
      </c>
      <c r="E574" s="153">
        <v>0.1</v>
      </c>
      <c r="F574" s="153">
        <v>0.1</v>
      </c>
      <c r="G574" s="153">
        <v>0.1</v>
      </c>
      <c r="H574" s="153">
        <v>1.8</v>
      </c>
      <c r="I574" s="153">
        <v>0.1</v>
      </c>
      <c r="J574" s="135">
        <v>2.8</v>
      </c>
      <c r="K574" s="153">
        <v>0.4</v>
      </c>
      <c r="L574" s="153">
        <v>0.1</v>
      </c>
      <c r="M574" s="153">
        <v>0.1</v>
      </c>
      <c r="N574" s="153">
        <v>0.3</v>
      </c>
      <c r="O574" s="153">
        <v>0.1</v>
      </c>
      <c r="P574" s="136">
        <v>0.9</v>
      </c>
      <c r="Q574" s="154">
        <v>-1.95206087999792</v>
      </c>
    </row>
    <row r="575" spans="1:17">
      <c r="A575" s="149" t="s">
        <v>141</v>
      </c>
      <c r="B575" s="139">
        <v>7.5</v>
      </c>
      <c r="C575" s="139" t="s">
        <v>52</v>
      </c>
      <c r="D575" s="139">
        <v>0.6</v>
      </c>
      <c r="E575" s="139">
        <v>0.2</v>
      </c>
      <c r="F575" s="139">
        <v>0.3</v>
      </c>
      <c r="G575" s="139">
        <v>0.1</v>
      </c>
      <c r="H575" s="139">
        <v>1.5</v>
      </c>
      <c r="I575" s="139">
        <v>0.2</v>
      </c>
      <c r="J575" s="135">
        <v>2.9</v>
      </c>
      <c r="K575" s="139">
        <v>1.5</v>
      </c>
      <c r="L575" s="139">
        <v>0.1</v>
      </c>
      <c r="M575" s="139">
        <v>1.3</v>
      </c>
      <c r="N575" s="139">
        <v>0.1</v>
      </c>
      <c r="O575" s="139">
        <v>0.2</v>
      </c>
      <c r="P575" s="136">
        <v>3.1</v>
      </c>
      <c r="Q575" s="141">
        <v>0.16147486350733001</v>
      </c>
    </row>
    <row r="576" spans="1:17">
      <c r="A576" s="149" t="s">
        <v>191</v>
      </c>
      <c r="B576" s="139">
        <v>28.5</v>
      </c>
      <c r="C576" s="139" t="s">
        <v>52</v>
      </c>
      <c r="D576" s="139">
        <v>0.4</v>
      </c>
      <c r="E576" s="139">
        <v>0.8</v>
      </c>
      <c r="F576" s="139">
        <v>0.2</v>
      </c>
      <c r="G576" s="139">
        <v>0.2</v>
      </c>
      <c r="H576" s="139">
        <v>1.4</v>
      </c>
      <c r="I576" s="139">
        <v>0</v>
      </c>
      <c r="J576" s="135">
        <v>2.9</v>
      </c>
      <c r="K576" s="139">
        <v>0.2</v>
      </c>
      <c r="L576" s="139">
        <v>0.6</v>
      </c>
      <c r="M576" s="139">
        <v>1.8</v>
      </c>
      <c r="N576" s="139">
        <v>0.3</v>
      </c>
      <c r="O576" s="139">
        <v>0</v>
      </c>
      <c r="P576" s="136">
        <v>2.9</v>
      </c>
      <c r="Q576" s="141">
        <v>1.28566701476007E-3</v>
      </c>
    </row>
    <row r="577" spans="1:17">
      <c r="A577" s="155" t="s">
        <v>118</v>
      </c>
      <c r="B577" s="151">
        <v>27.9</v>
      </c>
      <c r="C577" s="151" t="s">
        <v>52</v>
      </c>
      <c r="D577" s="151">
        <v>0.6</v>
      </c>
      <c r="E577" s="151">
        <v>0.3</v>
      </c>
      <c r="F577" s="151">
        <v>0.4</v>
      </c>
      <c r="G577" s="151">
        <v>0.5</v>
      </c>
      <c r="H577" s="151">
        <v>1.1000000000000001</v>
      </c>
      <c r="I577" s="151">
        <v>0.1</v>
      </c>
      <c r="J577" s="135">
        <v>3</v>
      </c>
      <c r="K577" s="151">
        <v>0.8</v>
      </c>
      <c r="L577" s="151">
        <v>0</v>
      </c>
      <c r="M577" s="151">
        <v>0.7</v>
      </c>
      <c r="N577" s="151">
        <v>0.8</v>
      </c>
      <c r="O577" s="151">
        <v>0.1</v>
      </c>
      <c r="P577" s="136">
        <v>2.4</v>
      </c>
      <c r="Q577" s="152">
        <v>-0.54842912191791005</v>
      </c>
    </row>
    <row r="578" spans="1:17">
      <c r="A578" s="155" t="s">
        <v>148</v>
      </c>
      <c r="B578" s="151">
        <v>10</v>
      </c>
      <c r="C578" s="151" t="s">
        <v>109</v>
      </c>
      <c r="D578" s="151">
        <v>0.9</v>
      </c>
      <c r="E578" s="151">
        <v>0.1</v>
      </c>
      <c r="F578" s="151">
        <v>0.4</v>
      </c>
      <c r="G578" s="151">
        <v>0</v>
      </c>
      <c r="H578" s="151">
        <v>1.4</v>
      </c>
      <c r="I578" s="151">
        <v>0.2</v>
      </c>
      <c r="J578" s="135">
        <v>3</v>
      </c>
      <c r="K578" s="151">
        <v>1.7</v>
      </c>
      <c r="L578" s="151">
        <v>0.1</v>
      </c>
      <c r="M578" s="151">
        <v>0.7</v>
      </c>
      <c r="N578" s="151">
        <v>0</v>
      </c>
      <c r="O578" s="151">
        <v>0.2</v>
      </c>
      <c r="P578" s="136">
        <v>2.6</v>
      </c>
      <c r="Q578" s="152">
        <v>-0.39813174641964999</v>
      </c>
    </row>
    <row r="579" spans="1:17">
      <c r="A579" s="149" t="s">
        <v>187</v>
      </c>
      <c r="B579" s="139">
        <v>6.3</v>
      </c>
      <c r="C579" s="139" t="s">
        <v>47</v>
      </c>
      <c r="D579" s="139">
        <v>0.4</v>
      </c>
      <c r="E579" s="139">
        <v>1.4</v>
      </c>
      <c r="F579" s="139">
        <v>0.8</v>
      </c>
      <c r="G579" s="139">
        <v>0</v>
      </c>
      <c r="H579" s="139">
        <v>0.5</v>
      </c>
      <c r="I579" s="139">
        <v>0.1</v>
      </c>
      <c r="J579" s="135">
        <v>3.2</v>
      </c>
      <c r="K579" s="139">
        <v>1.4</v>
      </c>
      <c r="L579" s="139">
        <v>2.4</v>
      </c>
      <c r="M579" s="139">
        <v>6.2</v>
      </c>
      <c r="N579" s="139">
        <v>0.1</v>
      </c>
      <c r="O579" s="139">
        <v>0.1</v>
      </c>
      <c r="P579" s="136">
        <v>10.1</v>
      </c>
      <c r="Q579" s="141">
        <v>6.9472404229727598</v>
      </c>
    </row>
    <row r="580" spans="1:17">
      <c r="A580" s="155" t="s">
        <v>184</v>
      </c>
      <c r="B580" s="151">
        <v>112</v>
      </c>
      <c r="C580" s="151" t="s">
        <v>52</v>
      </c>
      <c r="D580" s="151">
        <v>0.7</v>
      </c>
      <c r="E580" s="151">
        <v>0.4</v>
      </c>
      <c r="F580" s="151">
        <v>0.3</v>
      </c>
      <c r="G580" s="151">
        <v>0.1</v>
      </c>
      <c r="H580" s="151">
        <v>1.9</v>
      </c>
      <c r="I580" s="151">
        <v>0.1</v>
      </c>
      <c r="J580" s="135">
        <v>3.4</v>
      </c>
      <c r="K580" s="151">
        <v>0.5</v>
      </c>
      <c r="L580" s="151">
        <v>0.2</v>
      </c>
      <c r="M580" s="151">
        <v>0.5</v>
      </c>
      <c r="N580" s="151">
        <v>0.1</v>
      </c>
      <c r="O580" s="151">
        <v>0.1</v>
      </c>
      <c r="P580" s="136">
        <v>1.4</v>
      </c>
      <c r="Q580" s="152">
        <v>-1.9485354716352501</v>
      </c>
    </row>
    <row r="581" spans="1:17">
      <c r="A581" s="149" t="s">
        <v>162</v>
      </c>
      <c r="B581" s="139">
        <v>5.5</v>
      </c>
      <c r="C581" s="139" t="s">
        <v>109</v>
      </c>
      <c r="D581" s="139">
        <v>0.8</v>
      </c>
      <c r="E581" s="139">
        <v>0.2</v>
      </c>
      <c r="F581" s="139">
        <v>0.6</v>
      </c>
      <c r="G581" s="139">
        <v>0.1</v>
      </c>
      <c r="H581" s="139">
        <v>1.8</v>
      </c>
      <c r="I581" s="139">
        <v>0.2</v>
      </c>
      <c r="J581" s="135">
        <v>3.5</v>
      </c>
      <c r="K581" s="139">
        <v>1</v>
      </c>
      <c r="L581" s="139">
        <v>0</v>
      </c>
      <c r="M581" s="139">
        <v>1.8</v>
      </c>
      <c r="N581" s="139">
        <v>0</v>
      </c>
      <c r="O581" s="139">
        <v>0.2</v>
      </c>
      <c r="P581" s="136">
        <v>3</v>
      </c>
      <c r="Q581" s="141">
        <v>-0.49087179990341001</v>
      </c>
    </row>
    <row r="582" spans="1:17">
      <c r="A582" s="155" t="s">
        <v>117</v>
      </c>
      <c r="B582" s="151">
        <v>4.2</v>
      </c>
      <c r="C582" s="151" t="s">
        <v>52</v>
      </c>
      <c r="D582" s="151">
        <v>0.8</v>
      </c>
      <c r="E582" s="151">
        <v>0.7</v>
      </c>
      <c r="F582" s="151">
        <v>0.3</v>
      </c>
      <c r="G582" s="151">
        <v>0.1</v>
      </c>
      <c r="H582" s="151">
        <v>1.6</v>
      </c>
      <c r="I582" s="151">
        <v>0.1</v>
      </c>
      <c r="J582" s="135">
        <v>3.5</v>
      </c>
      <c r="K582" s="151">
        <v>0.2</v>
      </c>
      <c r="L582" s="151">
        <v>0.1</v>
      </c>
      <c r="M582" s="151">
        <v>0.1</v>
      </c>
      <c r="N582" s="151">
        <v>0</v>
      </c>
      <c r="O582" s="151">
        <v>0.1</v>
      </c>
      <c r="P582" s="136">
        <v>0.4</v>
      </c>
      <c r="Q582" s="152">
        <v>-3.1328997315491498</v>
      </c>
    </row>
    <row r="583" spans="1:17">
      <c r="A583" s="149" t="s">
        <v>153</v>
      </c>
      <c r="B583" s="153">
        <v>2.1</v>
      </c>
      <c r="C583" s="153" t="s">
        <v>47</v>
      </c>
      <c r="D583" s="153">
        <v>0.8</v>
      </c>
      <c r="E583" s="153">
        <v>0.2</v>
      </c>
      <c r="F583" s="153">
        <v>0.3</v>
      </c>
      <c r="G583" s="153">
        <v>0.1</v>
      </c>
      <c r="H583" s="153">
        <v>2</v>
      </c>
      <c r="I583" s="153">
        <v>0.1</v>
      </c>
      <c r="J583" s="135">
        <v>3.5</v>
      </c>
      <c r="K583" s="153">
        <v>0.5</v>
      </c>
      <c r="L583" s="153">
        <v>0.2</v>
      </c>
      <c r="M583" s="153">
        <v>0.7</v>
      </c>
      <c r="N583" s="153">
        <v>0</v>
      </c>
      <c r="O583" s="153">
        <v>0.1</v>
      </c>
      <c r="P583" s="136">
        <v>1.5</v>
      </c>
      <c r="Q583" s="154">
        <v>-1.9693117708510199</v>
      </c>
    </row>
    <row r="584" spans="1:17">
      <c r="A584" s="156" t="s">
        <v>8</v>
      </c>
      <c r="B584" s="151">
        <v>126.6</v>
      </c>
      <c r="C584" s="151" t="s">
        <v>109</v>
      </c>
      <c r="D584" s="151">
        <v>0.5</v>
      </c>
      <c r="E584" s="151">
        <v>0.2</v>
      </c>
      <c r="F584" s="151">
        <v>0.2</v>
      </c>
      <c r="G584" s="151">
        <v>0.5</v>
      </c>
      <c r="H584" s="151">
        <v>2.4</v>
      </c>
      <c r="I584" s="151">
        <v>0.1</v>
      </c>
      <c r="J584" s="135">
        <v>3.8</v>
      </c>
      <c r="K584" s="151">
        <v>0.1</v>
      </c>
      <c r="L584" s="151">
        <v>0</v>
      </c>
      <c r="M584" s="151">
        <v>0.3</v>
      </c>
      <c r="N584" s="151">
        <v>0.1</v>
      </c>
      <c r="O584" s="151">
        <v>0.1</v>
      </c>
      <c r="P584" s="136">
        <v>0.6</v>
      </c>
      <c r="Q584" s="152">
        <v>-3.2504720036196</v>
      </c>
    </row>
    <row r="585" spans="1:17">
      <c r="A585" s="149" t="s">
        <v>151</v>
      </c>
      <c r="B585" s="139">
        <v>2.2999999999999998</v>
      </c>
      <c r="C585" s="139" t="s">
        <v>52</v>
      </c>
      <c r="D585" s="139">
        <v>0.8</v>
      </c>
      <c r="E585" s="139">
        <v>0</v>
      </c>
      <c r="F585" s="139">
        <v>1.5</v>
      </c>
      <c r="G585" s="139">
        <v>0.3</v>
      </c>
      <c r="H585" s="139">
        <v>1.1000000000000001</v>
      </c>
      <c r="I585" s="139">
        <v>0.1</v>
      </c>
      <c r="J585" s="135">
        <v>3.8</v>
      </c>
      <c r="K585" s="139">
        <v>2.1</v>
      </c>
      <c r="L585" s="139">
        <v>0.3</v>
      </c>
      <c r="M585" s="139">
        <v>3.7</v>
      </c>
      <c r="N585" s="139">
        <v>1.9</v>
      </c>
      <c r="O585" s="139">
        <v>0.1</v>
      </c>
      <c r="P585" s="136">
        <v>8</v>
      </c>
      <c r="Q585" s="141">
        <v>4.1701343146819596</v>
      </c>
    </row>
    <row r="586" spans="1:17">
      <c r="A586" s="155" t="s">
        <v>142</v>
      </c>
      <c r="B586" s="151">
        <v>4.4000000000000004</v>
      </c>
      <c r="C586" s="151" t="s">
        <v>52</v>
      </c>
      <c r="D586" s="151">
        <v>0.9</v>
      </c>
      <c r="E586" s="151">
        <v>0.2</v>
      </c>
      <c r="F586" s="151">
        <v>0.6</v>
      </c>
      <c r="G586" s="151">
        <v>0.1</v>
      </c>
      <c r="H586" s="151">
        <v>1.7</v>
      </c>
      <c r="I586" s="151">
        <v>0.4</v>
      </c>
      <c r="J586" s="135">
        <v>3.8</v>
      </c>
      <c r="K586" s="151">
        <v>2.4</v>
      </c>
      <c r="L586" s="151">
        <v>0.1</v>
      </c>
      <c r="M586" s="151">
        <v>1.1000000000000001</v>
      </c>
      <c r="N586" s="151">
        <v>0.3</v>
      </c>
      <c r="O586" s="151">
        <v>0.4</v>
      </c>
      <c r="P586" s="136">
        <v>4.3</v>
      </c>
      <c r="Q586" s="152">
        <v>0.51721201538862005</v>
      </c>
    </row>
    <row r="587" spans="1:17">
      <c r="A587" s="149" t="s">
        <v>190</v>
      </c>
      <c r="B587" s="139">
        <v>3.4</v>
      </c>
      <c r="C587" s="139" t="s">
        <v>52</v>
      </c>
      <c r="D587" s="139">
        <v>0.9</v>
      </c>
      <c r="E587" s="139">
        <v>2.2000000000000002</v>
      </c>
      <c r="F587" s="139">
        <v>0</v>
      </c>
      <c r="G587" s="139">
        <v>0.1</v>
      </c>
      <c r="H587" s="139">
        <v>0.7</v>
      </c>
      <c r="I587" s="139">
        <v>0.1</v>
      </c>
      <c r="J587" s="135">
        <v>3.9</v>
      </c>
      <c r="K587" s="139">
        <v>1.6</v>
      </c>
      <c r="L587" s="139">
        <v>5.0999999999999996</v>
      </c>
      <c r="M587" s="139">
        <v>1.1000000000000001</v>
      </c>
      <c r="N587" s="139">
        <v>2.2000000000000002</v>
      </c>
      <c r="O587" s="139">
        <v>0.1</v>
      </c>
      <c r="P587" s="136">
        <v>10.199999999999999</v>
      </c>
      <c r="Q587" s="141">
        <v>6.2824857597345698</v>
      </c>
    </row>
    <row r="588" spans="1:17">
      <c r="A588" s="149" t="s">
        <v>12</v>
      </c>
      <c r="B588" s="153">
        <v>26.8</v>
      </c>
      <c r="C588" s="153" t="s">
        <v>109</v>
      </c>
      <c r="D588" s="153">
        <v>0.7</v>
      </c>
      <c r="E588" s="153">
        <v>0.4</v>
      </c>
      <c r="F588" s="153">
        <v>0.3</v>
      </c>
      <c r="G588" s="153">
        <v>0.1</v>
      </c>
      <c r="H588" s="153">
        <v>2.4</v>
      </c>
      <c r="I588" s="153">
        <v>0.1</v>
      </c>
      <c r="J588" s="135">
        <v>3.9</v>
      </c>
      <c r="K588" s="153">
        <v>0.1</v>
      </c>
      <c r="L588" s="153">
        <v>0.1</v>
      </c>
      <c r="M588" s="153">
        <v>0.1</v>
      </c>
      <c r="N588" s="153">
        <v>0.2</v>
      </c>
      <c r="O588" s="153">
        <v>0.1</v>
      </c>
      <c r="P588" s="136">
        <v>0.6</v>
      </c>
      <c r="Q588" s="154">
        <v>-3.2954515381824598</v>
      </c>
    </row>
    <row r="589" spans="1:17">
      <c r="A589" s="149" t="s">
        <v>132</v>
      </c>
      <c r="B589" s="153">
        <v>5</v>
      </c>
      <c r="C589" s="153" t="s">
        <v>47</v>
      </c>
      <c r="D589" s="153">
        <v>1</v>
      </c>
      <c r="E589" s="153">
        <v>0.5</v>
      </c>
      <c r="F589" s="153">
        <v>0</v>
      </c>
      <c r="G589" s="153">
        <v>0</v>
      </c>
      <c r="H589" s="153">
        <v>2.4</v>
      </c>
      <c r="I589" s="153">
        <v>0.1</v>
      </c>
      <c r="J589" s="135">
        <v>3.9</v>
      </c>
      <c r="K589" s="153">
        <v>0.9</v>
      </c>
      <c r="L589" s="153">
        <v>2</v>
      </c>
      <c r="M589" s="153">
        <v>0</v>
      </c>
      <c r="N589" s="153">
        <v>0.1</v>
      </c>
      <c r="O589" s="153">
        <v>0.1</v>
      </c>
      <c r="P589" s="136">
        <v>3.2</v>
      </c>
      <c r="Q589" s="154">
        <v>-0.75192590194782005</v>
      </c>
    </row>
    <row r="590" spans="1:17">
      <c r="A590" s="155" t="s">
        <v>160</v>
      </c>
      <c r="B590" s="151">
        <v>143.1</v>
      </c>
      <c r="C590" s="151" t="s">
        <v>52</v>
      </c>
      <c r="D590" s="151">
        <v>0.9</v>
      </c>
      <c r="E590" s="151">
        <v>0.2</v>
      </c>
      <c r="F590" s="151">
        <v>0.4</v>
      </c>
      <c r="G590" s="151">
        <v>0.2</v>
      </c>
      <c r="H590" s="151">
        <v>2.4</v>
      </c>
      <c r="I590" s="151">
        <v>0</v>
      </c>
      <c r="J590" s="135">
        <v>4</v>
      </c>
      <c r="K590" s="151">
        <v>0.9</v>
      </c>
      <c r="L590" s="151">
        <v>0.3</v>
      </c>
      <c r="M590" s="151">
        <v>4.2</v>
      </c>
      <c r="N590" s="151">
        <v>1.1000000000000001</v>
      </c>
      <c r="O590" s="151">
        <v>0</v>
      </c>
      <c r="P590" s="136">
        <v>6.6</v>
      </c>
      <c r="Q590" s="152">
        <v>2.60166694616608</v>
      </c>
    </row>
    <row r="591" spans="1:17">
      <c r="A591" s="155" t="s">
        <v>152</v>
      </c>
      <c r="B591" s="151">
        <v>3.3</v>
      </c>
      <c r="C591" s="151" t="s">
        <v>52</v>
      </c>
      <c r="D591" s="151">
        <v>1.2</v>
      </c>
      <c r="E591" s="151">
        <v>0</v>
      </c>
      <c r="F591" s="151">
        <v>0.9</v>
      </c>
      <c r="G591" s="151">
        <v>0.5</v>
      </c>
      <c r="H591" s="151">
        <v>1.3</v>
      </c>
      <c r="I591" s="151">
        <v>0.2</v>
      </c>
      <c r="J591" s="135">
        <v>4.0999999999999996</v>
      </c>
      <c r="K591" s="151">
        <v>2.6</v>
      </c>
      <c r="L591" s="151">
        <v>0.1</v>
      </c>
      <c r="M591" s="151">
        <v>1.9</v>
      </c>
      <c r="N591" s="151">
        <v>0.3</v>
      </c>
      <c r="O591" s="151">
        <v>0.2</v>
      </c>
      <c r="P591" s="136">
        <v>5.0999999999999996</v>
      </c>
      <c r="Q591" s="152">
        <v>1.0628092237620601</v>
      </c>
    </row>
    <row r="592" spans="1:17">
      <c r="A592" s="149" t="s">
        <v>157</v>
      </c>
      <c r="B592" s="139">
        <v>38.200000000000003</v>
      </c>
      <c r="C592" s="139" t="s">
        <v>52</v>
      </c>
      <c r="D592" s="139">
        <v>1.1000000000000001</v>
      </c>
      <c r="E592" s="139">
        <v>0.1</v>
      </c>
      <c r="F592" s="139">
        <v>0.7</v>
      </c>
      <c r="G592" s="139">
        <v>0.1</v>
      </c>
      <c r="H592" s="139">
        <v>1.9</v>
      </c>
      <c r="I592" s="139">
        <v>0.1</v>
      </c>
      <c r="J592" s="135">
        <v>4.0999999999999996</v>
      </c>
      <c r="K592" s="139">
        <v>1.3</v>
      </c>
      <c r="L592" s="139">
        <v>0.1</v>
      </c>
      <c r="M592" s="139">
        <v>0.8</v>
      </c>
      <c r="N592" s="139">
        <v>0.1</v>
      </c>
      <c r="O592" s="139">
        <v>0.1</v>
      </c>
      <c r="P592" s="136">
        <v>2.2999999999999998</v>
      </c>
      <c r="Q592" s="141">
        <v>-1.81146104144487</v>
      </c>
    </row>
    <row r="593" spans="1:17">
      <c r="A593" s="149" t="s">
        <v>163</v>
      </c>
      <c r="B593" s="139">
        <v>2</v>
      </c>
      <c r="C593" s="139" t="s">
        <v>109</v>
      </c>
      <c r="D593" s="139">
        <v>0.8</v>
      </c>
      <c r="E593" s="139">
        <v>0.3</v>
      </c>
      <c r="F593" s="139">
        <v>0.1</v>
      </c>
      <c r="G593" s="139">
        <v>0.1</v>
      </c>
      <c r="H593" s="139">
        <v>2.6</v>
      </c>
      <c r="I593" s="139">
        <v>0.1</v>
      </c>
      <c r="J593" s="135">
        <v>4.0999999999999996</v>
      </c>
      <c r="K593" s="139">
        <v>1.5</v>
      </c>
      <c r="L593" s="139">
        <v>0.1</v>
      </c>
      <c r="M593" s="139">
        <v>1.9</v>
      </c>
      <c r="N593" s="139">
        <v>0</v>
      </c>
      <c r="O593" s="139">
        <v>0.1</v>
      </c>
      <c r="P593" s="136">
        <v>3.6</v>
      </c>
      <c r="Q593" s="141">
        <v>-0.51855198730847996</v>
      </c>
    </row>
    <row r="594" spans="1:17">
      <c r="A594" s="149" t="s">
        <v>108</v>
      </c>
      <c r="B594" s="153">
        <v>7.3</v>
      </c>
      <c r="C594" s="153" t="s">
        <v>109</v>
      </c>
      <c r="D594" s="153">
        <v>0.9</v>
      </c>
      <c r="E594" s="153">
        <v>0.3</v>
      </c>
      <c r="F594" s="153">
        <v>0.3</v>
      </c>
      <c r="G594" s="153">
        <v>0.1</v>
      </c>
      <c r="H594" s="153">
        <v>2.2999999999999998</v>
      </c>
      <c r="I594" s="153">
        <v>0.1</v>
      </c>
      <c r="J594" s="135">
        <v>4.0999999999999996</v>
      </c>
      <c r="K594" s="153">
        <v>0.2</v>
      </c>
      <c r="L594" s="153">
        <v>0</v>
      </c>
      <c r="M594" s="153">
        <v>0</v>
      </c>
      <c r="N594" s="153">
        <v>0</v>
      </c>
      <c r="O594" s="153">
        <v>0.1</v>
      </c>
      <c r="P594" s="136">
        <v>0.3</v>
      </c>
      <c r="Q594" s="154">
        <v>-3.7626622526886502</v>
      </c>
    </row>
    <row r="595" spans="1:17">
      <c r="A595" s="149" t="s">
        <v>138</v>
      </c>
      <c r="B595" s="139">
        <v>9.6</v>
      </c>
      <c r="C595" s="139" t="s">
        <v>52</v>
      </c>
      <c r="D595" s="139">
        <v>1.6</v>
      </c>
      <c r="E595" s="139">
        <v>0</v>
      </c>
      <c r="F595" s="139">
        <v>0.5</v>
      </c>
      <c r="G595" s="139">
        <v>0.2</v>
      </c>
      <c r="H595" s="139">
        <v>1.7</v>
      </c>
      <c r="I595" s="139">
        <v>0.1</v>
      </c>
      <c r="J595" s="135">
        <v>4.0999999999999996</v>
      </c>
      <c r="K595" s="139">
        <v>1.3</v>
      </c>
      <c r="L595" s="139">
        <v>0.3</v>
      </c>
      <c r="M595" s="139">
        <v>1.6</v>
      </c>
      <c r="N595" s="139">
        <v>0</v>
      </c>
      <c r="O595" s="139">
        <v>0.1</v>
      </c>
      <c r="P595" s="136">
        <v>3.3</v>
      </c>
      <c r="Q595" s="141">
        <v>-0.72949326448035001</v>
      </c>
    </row>
    <row r="596" spans="1:17">
      <c r="A596" s="149" t="s">
        <v>113</v>
      </c>
      <c r="B596" s="139">
        <v>48</v>
      </c>
      <c r="C596" s="139" t="s">
        <v>109</v>
      </c>
      <c r="D596" s="139">
        <v>0.7</v>
      </c>
      <c r="E596" s="139">
        <v>0.2</v>
      </c>
      <c r="F596" s="139">
        <v>0.2</v>
      </c>
      <c r="G596" s="139">
        <v>0.4</v>
      </c>
      <c r="H596" s="139">
        <v>2.7</v>
      </c>
      <c r="I596" s="139">
        <v>0.1</v>
      </c>
      <c r="J596" s="135">
        <v>4.3</v>
      </c>
      <c r="K596" s="139">
        <v>0.2</v>
      </c>
      <c r="L596" s="139">
        <v>0</v>
      </c>
      <c r="M596" s="139">
        <v>0.1</v>
      </c>
      <c r="N596" s="139">
        <v>0.4</v>
      </c>
      <c r="O596" s="139">
        <v>0.1</v>
      </c>
      <c r="P596" s="136">
        <v>0.7</v>
      </c>
      <c r="Q596" s="141">
        <v>-3.5861936915174502</v>
      </c>
    </row>
    <row r="597" spans="1:17">
      <c r="A597" s="149" t="s">
        <v>164</v>
      </c>
      <c r="B597" s="139">
        <v>45.6</v>
      </c>
      <c r="C597" s="139" t="s">
        <v>109</v>
      </c>
      <c r="D597" s="139">
        <v>1.3</v>
      </c>
      <c r="E597" s="139">
        <v>0.3</v>
      </c>
      <c r="F597" s="139">
        <v>0.3</v>
      </c>
      <c r="G597" s="139">
        <v>0.4</v>
      </c>
      <c r="H597" s="139">
        <v>1.9</v>
      </c>
      <c r="I597" s="139">
        <v>0.1</v>
      </c>
      <c r="J597" s="135">
        <v>4.3</v>
      </c>
      <c r="K597" s="139">
        <v>1.2</v>
      </c>
      <c r="L597" s="139">
        <v>0.1</v>
      </c>
      <c r="M597" s="139">
        <v>0.3</v>
      </c>
      <c r="N597" s="139">
        <v>0.1</v>
      </c>
      <c r="O597" s="139">
        <v>0.1</v>
      </c>
      <c r="P597" s="136">
        <v>1.8</v>
      </c>
      <c r="Q597" s="141">
        <v>-2.4781135348707601</v>
      </c>
    </row>
    <row r="598" spans="1:17">
      <c r="A598" s="149" t="s">
        <v>111</v>
      </c>
      <c r="B598" s="153">
        <v>15.8</v>
      </c>
      <c r="C598" s="153" t="s">
        <v>52</v>
      </c>
      <c r="D598" s="153">
        <v>1.2</v>
      </c>
      <c r="E598" s="153">
        <v>0.2</v>
      </c>
      <c r="F598" s="153">
        <v>0.1</v>
      </c>
      <c r="G598" s="153">
        <v>0</v>
      </c>
      <c r="H598" s="153">
        <v>2.7</v>
      </c>
      <c r="I598" s="153">
        <v>0</v>
      </c>
      <c r="J598" s="135">
        <v>4.3</v>
      </c>
      <c r="K598" s="153">
        <v>1.4</v>
      </c>
      <c r="L598" s="153">
        <v>2</v>
      </c>
      <c r="M598" s="153">
        <v>0.2</v>
      </c>
      <c r="N598" s="153">
        <v>0.1</v>
      </c>
      <c r="O598" s="153">
        <v>0</v>
      </c>
      <c r="P598" s="136">
        <v>3.7</v>
      </c>
      <c r="Q598" s="154">
        <v>-0.55046185087265997</v>
      </c>
    </row>
    <row r="599" spans="1:17">
      <c r="A599" s="155" t="s">
        <v>72</v>
      </c>
      <c r="B599" s="151">
        <v>6.3</v>
      </c>
      <c r="C599" s="151" t="s">
        <v>52</v>
      </c>
      <c r="D599" s="151">
        <v>0.6</v>
      </c>
      <c r="E599" s="151">
        <v>0.5</v>
      </c>
      <c r="F599" s="151">
        <v>0.1</v>
      </c>
      <c r="G599" s="151">
        <v>0.1</v>
      </c>
      <c r="H599" s="151">
        <v>2.9</v>
      </c>
      <c r="I599" s="151">
        <v>0</v>
      </c>
      <c r="J599" s="135">
        <v>4.4000000000000004</v>
      </c>
      <c r="K599" s="151">
        <v>0.1</v>
      </c>
      <c r="L599" s="151">
        <v>0.2</v>
      </c>
      <c r="M599" s="151">
        <v>0</v>
      </c>
      <c r="N599" s="151">
        <v>0.2</v>
      </c>
      <c r="O599" s="151">
        <v>0</v>
      </c>
      <c r="P599" s="136">
        <v>0.6</v>
      </c>
      <c r="Q599" s="152">
        <v>-3.7238602157830898</v>
      </c>
    </row>
    <row r="600" spans="1:17">
      <c r="A600" s="155" t="s">
        <v>234</v>
      </c>
      <c r="B600" s="151">
        <v>1.1000000000000001</v>
      </c>
      <c r="C600" s="151" t="s">
        <v>109</v>
      </c>
      <c r="D600" s="151">
        <v>1.1000000000000001</v>
      </c>
      <c r="E600" s="151">
        <v>0.2</v>
      </c>
      <c r="F600" s="151">
        <v>0.3</v>
      </c>
      <c r="G600" s="151">
        <v>0.4</v>
      </c>
      <c r="H600" s="151">
        <v>2.2999999999999998</v>
      </c>
      <c r="I600" s="151">
        <v>0.1</v>
      </c>
      <c r="J600" s="135">
        <v>4.4000000000000004</v>
      </c>
      <c r="K600" s="151">
        <v>0.4</v>
      </c>
      <c r="L600" s="151">
        <v>0</v>
      </c>
      <c r="M600" s="151">
        <v>0.1</v>
      </c>
      <c r="N600" s="151">
        <v>0.1</v>
      </c>
      <c r="O600" s="151">
        <v>0.1</v>
      </c>
      <c r="P600" s="136">
        <v>0.6</v>
      </c>
      <c r="Q600" s="152">
        <v>-3.78533336962469</v>
      </c>
    </row>
    <row r="601" spans="1:17">
      <c r="A601" s="149" t="s">
        <v>150</v>
      </c>
      <c r="B601" s="139">
        <v>60.2</v>
      </c>
      <c r="C601" s="139" t="s">
        <v>109</v>
      </c>
      <c r="D601" s="139">
        <v>1</v>
      </c>
      <c r="E601" s="139">
        <v>0.4</v>
      </c>
      <c r="F601" s="139">
        <v>0.4</v>
      </c>
      <c r="G601" s="139">
        <v>0.3</v>
      </c>
      <c r="H601" s="139">
        <v>2.1</v>
      </c>
      <c r="I601" s="139">
        <v>0.1</v>
      </c>
      <c r="J601" s="135">
        <v>4.4000000000000004</v>
      </c>
      <c r="K601" s="139">
        <v>0.8</v>
      </c>
      <c r="L601" s="139">
        <v>0</v>
      </c>
      <c r="M601" s="139">
        <v>0.3</v>
      </c>
      <c r="N601" s="139">
        <v>0.1</v>
      </c>
      <c r="O601" s="139">
        <v>0.1</v>
      </c>
      <c r="P601" s="136">
        <v>1.3</v>
      </c>
      <c r="Q601" s="141">
        <v>-3.0142544846862598</v>
      </c>
    </row>
    <row r="602" spans="1:17">
      <c r="A602" s="149" t="s">
        <v>158</v>
      </c>
      <c r="B602" s="139">
        <v>10.7</v>
      </c>
      <c r="C602" s="139" t="s">
        <v>109</v>
      </c>
      <c r="D602" s="139">
        <v>0.9</v>
      </c>
      <c r="E602" s="139">
        <v>0.4</v>
      </c>
      <c r="F602" s="139">
        <v>0.1</v>
      </c>
      <c r="G602" s="139">
        <v>1</v>
      </c>
      <c r="H602" s="139">
        <v>1.9</v>
      </c>
      <c r="I602" s="139">
        <v>0.1</v>
      </c>
      <c r="J602" s="135">
        <v>4.4000000000000004</v>
      </c>
      <c r="K602" s="139">
        <v>0.6</v>
      </c>
      <c r="L602" s="139">
        <v>0.1</v>
      </c>
      <c r="M602" s="139">
        <v>0.8</v>
      </c>
      <c r="N602" s="139">
        <v>0.1</v>
      </c>
      <c r="O602" s="139">
        <v>0.1</v>
      </c>
      <c r="P602" s="136">
        <v>1.6</v>
      </c>
      <c r="Q602" s="141">
        <v>-2.7683660226633098</v>
      </c>
    </row>
    <row r="603" spans="1:17">
      <c r="A603" s="149" t="s">
        <v>11</v>
      </c>
      <c r="B603" s="139">
        <v>82.4</v>
      </c>
      <c r="C603" s="139" t="s">
        <v>109</v>
      </c>
      <c r="D603" s="139">
        <v>1.3</v>
      </c>
      <c r="E603" s="139">
        <v>0.3</v>
      </c>
      <c r="F603" s="139">
        <v>0.3</v>
      </c>
      <c r="G603" s="139">
        <v>0.1</v>
      </c>
      <c r="H603" s="139">
        <v>2.2999999999999998</v>
      </c>
      <c r="I603" s="139">
        <v>0.2</v>
      </c>
      <c r="J603" s="135">
        <v>4.5</v>
      </c>
      <c r="K603" s="139">
        <v>1.1000000000000001</v>
      </c>
      <c r="L603" s="139">
        <v>0.1</v>
      </c>
      <c r="M603" s="139">
        <v>0.7</v>
      </c>
      <c r="N603" s="139">
        <v>0.1</v>
      </c>
      <c r="O603" s="139">
        <v>0.2</v>
      </c>
      <c r="P603" s="136">
        <v>2.1</v>
      </c>
      <c r="Q603" s="141">
        <v>-2.34044230399495</v>
      </c>
    </row>
    <row r="604" spans="1:17">
      <c r="A604" s="149" t="s">
        <v>168</v>
      </c>
      <c r="B604" s="139">
        <v>61.9</v>
      </c>
      <c r="C604" s="139" t="s">
        <v>109</v>
      </c>
      <c r="D604" s="139">
        <v>0.9</v>
      </c>
      <c r="E604" s="139">
        <v>0.5</v>
      </c>
      <c r="F604" s="139">
        <v>0.5</v>
      </c>
      <c r="G604" s="139">
        <v>0.2</v>
      </c>
      <c r="H604" s="139">
        <v>2.4</v>
      </c>
      <c r="I604" s="139">
        <v>0.1</v>
      </c>
      <c r="J604" s="135">
        <v>4.5</v>
      </c>
      <c r="K604" s="139">
        <v>0.6</v>
      </c>
      <c r="L604" s="139">
        <v>0.1</v>
      </c>
      <c r="M604" s="139">
        <v>0.1</v>
      </c>
      <c r="N604" s="139">
        <v>0.5</v>
      </c>
      <c r="O604" s="139">
        <v>0.1</v>
      </c>
      <c r="P604" s="136">
        <v>1.5</v>
      </c>
      <c r="Q604" s="141">
        <v>-2.9759595338089699</v>
      </c>
    </row>
    <row r="605" spans="1:17">
      <c r="A605" s="149" t="s">
        <v>6</v>
      </c>
      <c r="B605" s="139">
        <v>10.4</v>
      </c>
      <c r="C605" s="139" t="s">
        <v>109</v>
      </c>
      <c r="D605" s="139">
        <v>1</v>
      </c>
      <c r="E605" s="139">
        <v>0.2</v>
      </c>
      <c r="F605" s="139">
        <v>0.7</v>
      </c>
      <c r="G605" s="139">
        <v>0.1</v>
      </c>
      <c r="H605" s="139">
        <v>2.6</v>
      </c>
      <c r="I605" s="139">
        <v>0.2</v>
      </c>
      <c r="J605" s="135">
        <v>4.7</v>
      </c>
      <c r="K605" s="139">
        <v>1.3</v>
      </c>
      <c r="L605" s="139">
        <v>0.1</v>
      </c>
      <c r="M605" s="139">
        <v>1.3</v>
      </c>
      <c r="N605" s="139">
        <v>0</v>
      </c>
      <c r="O605" s="139">
        <v>0.2</v>
      </c>
      <c r="P605" s="136">
        <v>2.8</v>
      </c>
      <c r="Q605" s="141">
        <v>-1.9162610200894099</v>
      </c>
    </row>
    <row r="606" spans="1:17">
      <c r="A606" s="149" t="s">
        <v>147</v>
      </c>
      <c r="B606" s="139">
        <v>11.3</v>
      </c>
      <c r="C606" s="139" t="s">
        <v>109</v>
      </c>
      <c r="D606" s="139">
        <v>1.1000000000000001</v>
      </c>
      <c r="E606" s="139">
        <v>0.6</v>
      </c>
      <c r="F606" s="139">
        <v>0.3</v>
      </c>
      <c r="G606" s="139">
        <v>0.4</v>
      </c>
      <c r="H606" s="139">
        <v>2.2000000000000002</v>
      </c>
      <c r="I606" s="139">
        <v>0.1</v>
      </c>
      <c r="J606" s="135">
        <v>4.7</v>
      </c>
      <c r="K606" s="139">
        <v>1.5</v>
      </c>
      <c r="L606" s="139">
        <v>0.1</v>
      </c>
      <c r="M606" s="139">
        <v>0.2</v>
      </c>
      <c r="N606" s="139">
        <v>0.2</v>
      </c>
      <c r="O606" s="139">
        <v>0.1</v>
      </c>
      <c r="P606" s="136">
        <v>2.2000000000000002</v>
      </c>
      <c r="Q606" s="141">
        <v>-2.4521457034512699</v>
      </c>
    </row>
    <row r="607" spans="1:17">
      <c r="A607" s="148" t="s">
        <v>77</v>
      </c>
      <c r="B607" s="153">
        <v>1.3</v>
      </c>
      <c r="C607" s="153" t="s">
        <v>52</v>
      </c>
      <c r="D607" s="153">
        <v>0.7</v>
      </c>
      <c r="E607" s="153">
        <v>0.6</v>
      </c>
      <c r="F607" s="153">
        <v>0.1</v>
      </c>
      <c r="G607" s="153">
        <v>2.1</v>
      </c>
      <c r="H607" s="153">
        <v>1.4</v>
      </c>
      <c r="I607" s="153">
        <v>0</v>
      </c>
      <c r="J607" s="135">
        <v>4.8</v>
      </c>
      <c r="K607" s="153">
        <v>0.2</v>
      </c>
      <c r="L607" s="153">
        <v>0</v>
      </c>
      <c r="M607" s="153">
        <v>0</v>
      </c>
      <c r="N607" s="153">
        <v>0.4</v>
      </c>
      <c r="O607" s="153">
        <v>0</v>
      </c>
      <c r="P607" s="136">
        <v>0.6</v>
      </c>
      <c r="Q607" s="154">
        <v>-4.2570220815686302</v>
      </c>
    </row>
    <row r="608" spans="1:17">
      <c r="A608" s="149" t="s">
        <v>146</v>
      </c>
      <c r="B608" s="139">
        <v>62.4</v>
      </c>
      <c r="C608" s="139" t="s">
        <v>109</v>
      </c>
      <c r="D608" s="139">
        <v>1.3</v>
      </c>
      <c r="E608" s="139">
        <v>0.4</v>
      </c>
      <c r="F608" s="139">
        <v>0.6</v>
      </c>
      <c r="G608" s="139">
        <v>0.2</v>
      </c>
      <c r="H608" s="139">
        <v>2</v>
      </c>
      <c r="I608" s="139">
        <v>0.3</v>
      </c>
      <c r="J608" s="135">
        <v>4.9000000000000004</v>
      </c>
      <c r="K608" s="139">
        <v>2.2000000000000002</v>
      </c>
      <c r="L608" s="139">
        <v>0.2</v>
      </c>
      <c r="M608" s="139">
        <v>0.9</v>
      </c>
      <c r="N608" s="139">
        <v>0.2</v>
      </c>
      <c r="O608" s="139">
        <v>0.3</v>
      </c>
      <c r="P608" s="136">
        <v>3.7</v>
      </c>
      <c r="Q608" s="141">
        <v>-1.1626207587117301</v>
      </c>
    </row>
    <row r="609" spans="1:17">
      <c r="A609" s="149" t="s">
        <v>144</v>
      </c>
      <c r="B609" s="139">
        <v>1.3</v>
      </c>
      <c r="C609" s="139" t="s">
        <v>109</v>
      </c>
      <c r="D609" s="139">
        <v>1</v>
      </c>
      <c r="E609" s="139">
        <v>0.1</v>
      </c>
      <c r="F609" s="139">
        <v>1.8</v>
      </c>
      <c r="G609" s="139">
        <v>0.2</v>
      </c>
      <c r="H609" s="139">
        <v>1.7</v>
      </c>
      <c r="I609" s="139">
        <v>0.1</v>
      </c>
      <c r="J609" s="135">
        <v>5</v>
      </c>
      <c r="K609" s="139">
        <v>1.4</v>
      </c>
      <c r="L609" s="139">
        <v>0.2</v>
      </c>
      <c r="M609" s="139">
        <v>3.8</v>
      </c>
      <c r="N609" s="139">
        <v>4.0999999999999996</v>
      </c>
      <c r="O609" s="139">
        <v>0.1</v>
      </c>
      <c r="P609" s="136">
        <v>9.6999999999999993</v>
      </c>
      <c r="Q609" s="141">
        <v>4.6860538096235897</v>
      </c>
    </row>
    <row r="610" spans="1:17">
      <c r="A610" s="149" t="s">
        <v>166</v>
      </c>
      <c r="B610" s="139">
        <v>7.6</v>
      </c>
      <c r="C610" s="139" t="s">
        <v>109</v>
      </c>
      <c r="D610" s="139">
        <v>0.7</v>
      </c>
      <c r="E610" s="139">
        <v>0.3</v>
      </c>
      <c r="F610" s="139">
        <v>0.5</v>
      </c>
      <c r="G610" s="139">
        <v>0.2</v>
      </c>
      <c r="H610" s="139">
        <v>3.3</v>
      </c>
      <c r="I610" s="139">
        <v>0.1</v>
      </c>
      <c r="J610" s="135">
        <v>5</v>
      </c>
      <c r="K610" s="139">
        <v>0.2</v>
      </c>
      <c r="L610" s="139">
        <v>0.1</v>
      </c>
      <c r="M610" s="139">
        <v>0.7</v>
      </c>
      <c r="N610" s="139">
        <v>0</v>
      </c>
      <c r="O610" s="139">
        <v>0.1</v>
      </c>
      <c r="P610" s="136">
        <v>1.2</v>
      </c>
      <c r="Q610" s="141">
        <v>-3.8265243901761901</v>
      </c>
    </row>
    <row r="611" spans="1:17">
      <c r="A611" s="149" t="s">
        <v>7</v>
      </c>
      <c r="B611" s="139">
        <v>8.4</v>
      </c>
      <c r="C611" s="139" t="s">
        <v>109</v>
      </c>
      <c r="D611" s="139">
        <v>1.1000000000000001</v>
      </c>
      <c r="E611" s="139">
        <v>0.4</v>
      </c>
      <c r="F611" s="139">
        <v>0.6</v>
      </c>
      <c r="G611" s="139">
        <v>0.1</v>
      </c>
      <c r="H611" s="139">
        <v>2.8</v>
      </c>
      <c r="I611" s="139">
        <v>0.3</v>
      </c>
      <c r="J611" s="135">
        <v>5.2</v>
      </c>
      <c r="K611" s="139">
        <v>1.3</v>
      </c>
      <c r="L611" s="139">
        <v>0.1</v>
      </c>
      <c r="M611" s="139">
        <v>2</v>
      </c>
      <c r="N611" s="139">
        <v>0</v>
      </c>
      <c r="O611" s="139">
        <v>0.3</v>
      </c>
      <c r="P611" s="136">
        <v>3.8</v>
      </c>
      <c r="Q611" s="141">
        <v>-1.4601456187531801</v>
      </c>
    </row>
    <row r="612" spans="1:17">
      <c r="A612" s="149" t="s">
        <v>195</v>
      </c>
      <c r="B612" s="139">
        <v>21.9</v>
      </c>
      <c r="C612" s="139" t="s">
        <v>109</v>
      </c>
      <c r="D612" s="139">
        <v>1.2</v>
      </c>
      <c r="E612" s="139">
        <v>0.7</v>
      </c>
      <c r="F612" s="139">
        <v>1</v>
      </c>
      <c r="G612" s="139">
        <v>0.2</v>
      </c>
      <c r="H612" s="139">
        <v>2.4</v>
      </c>
      <c r="I612" s="139">
        <v>0</v>
      </c>
      <c r="J612" s="135">
        <v>5.4</v>
      </c>
      <c r="K612" s="139">
        <v>2.2999999999999998</v>
      </c>
      <c r="L612" s="139">
        <v>5.9</v>
      </c>
      <c r="M612" s="139">
        <v>2.5</v>
      </c>
      <c r="N612" s="139">
        <v>3.6</v>
      </c>
      <c r="O612" s="139">
        <v>0</v>
      </c>
      <c r="P612" s="136">
        <v>14.3</v>
      </c>
      <c r="Q612" s="141">
        <v>8.9368027291468106</v>
      </c>
    </row>
    <row r="613" spans="1:17">
      <c r="A613" s="149" t="s">
        <v>165</v>
      </c>
      <c r="B613" s="139">
        <v>9.3000000000000007</v>
      </c>
      <c r="C613" s="139" t="s">
        <v>109</v>
      </c>
      <c r="D613" s="139">
        <v>1</v>
      </c>
      <c r="E613" s="139">
        <v>0.6</v>
      </c>
      <c r="F613" s="139">
        <v>0.6</v>
      </c>
      <c r="G613" s="139">
        <v>0.3</v>
      </c>
      <c r="H613" s="139">
        <v>2.7</v>
      </c>
      <c r="I613" s="139">
        <v>0.2</v>
      </c>
      <c r="J613" s="135">
        <v>5.4</v>
      </c>
      <c r="K613" s="139">
        <v>0.9</v>
      </c>
      <c r="L613" s="139">
        <v>0.3</v>
      </c>
      <c r="M613" s="139">
        <v>6.8</v>
      </c>
      <c r="N613" s="139">
        <v>2.2999999999999998</v>
      </c>
      <c r="O613" s="139">
        <v>0.2</v>
      </c>
      <c r="P613" s="136">
        <v>10.5</v>
      </c>
      <c r="Q613" s="141">
        <v>5.0915279635034203</v>
      </c>
    </row>
    <row r="614" spans="1:17">
      <c r="A614" s="149" t="s">
        <v>119</v>
      </c>
      <c r="B614" s="139">
        <v>2.7</v>
      </c>
      <c r="C614" s="139" t="s">
        <v>47</v>
      </c>
      <c r="D614" s="139">
        <v>0.3</v>
      </c>
      <c r="E614" s="139">
        <v>4</v>
      </c>
      <c r="F614" s="139">
        <v>0.1</v>
      </c>
      <c r="G614" s="139">
        <v>0</v>
      </c>
      <c r="H614" s="139">
        <v>1.2</v>
      </c>
      <c r="I614" s="139">
        <v>0</v>
      </c>
      <c r="J614" s="135">
        <v>5.6</v>
      </c>
      <c r="K614" s="139">
        <v>0.1</v>
      </c>
      <c r="L614" s="139">
        <v>8.8000000000000007</v>
      </c>
      <c r="M614" s="139">
        <v>6</v>
      </c>
      <c r="N614" s="139">
        <v>0.1</v>
      </c>
      <c r="O614" s="139">
        <v>0</v>
      </c>
      <c r="P614" s="136">
        <v>15</v>
      </c>
      <c r="Q614" s="141">
        <v>9.4260365941356596</v>
      </c>
    </row>
    <row r="615" spans="1:17">
      <c r="A615" s="155" t="s">
        <v>145</v>
      </c>
      <c r="B615" s="151">
        <v>5.3</v>
      </c>
      <c r="C615" s="151" t="s">
        <v>109</v>
      </c>
      <c r="D615" s="151">
        <v>1.2</v>
      </c>
      <c r="E615" s="151">
        <v>0.2</v>
      </c>
      <c r="F615" s="151">
        <v>0</v>
      </c>
      <c r="G615" s="151">
        <v>0.4</v>
      </c>
      <c r="H615" s="151">
        <v>3.6</v>
      </c>
      <c r="I615" s="151">
        <v>0.2</v>
      </c>
      <c r="J615" s="135">
        <v>5.6</v>
      </c>
      <c r="K615" s="151">
        <v>1.3</v>
      </c>
      <c r="L615" s="151">
        <v>0.1</v>
      </c>
      <c r="M615" s="151">
        <v>9.3000000000000007</v>
      </c>
      <c r="N615" s="151">
        <v>2.5</v>
      </c>
      <c r="O615" s="151">
        <v>0.2</v>
      </c>
      <c r="P615" s="136">
        <v>13.4</v>
      </c>
      <c r="Q615" s="152">
        <v>7.7745708997910503</v>
      </c>
    </row>
    <row r="616" spans="1:17">
      <c r="A616" s="149" t="s">
        <v>149</v>
      </c>
      <c r="B616" s="139">
        <v>4.4000000000000004</v>
      </c>
      <c r="C616" s="139" t="s">
        <v>109</v>
      </c>
      <c r="D616" s="139">
        <v>1.4</v>
      </c>
      <c r="E616" s="139">
        <v>0.4</v>
      </c>
      <c r="F616" s="139">
        <v>0.4</v>
      </c>
      <c r="G616" s="139">
        <v>0.1</v>
      </c>
      <c r="H616" s="139">
        <v>3.2</v>
      </c>
      <c r="I616" s="139">
        <v>0.2</v>
      </c>
      <c r="J616" s="135">
        <v>5.7</v>
      </c>
      <c r="K616" s="139">
        <v>1</v>
      </c>
      <c r="L616" s="139">
        <v>0.7</v>
      </c>
      <c r="M616" s="139">
        <v>0.6</v>
      </c>
      <c r="N616" s="139">
        <v>1.6</v>
      </c>
      <c r="O616" s="139">
        <v>0.2</v>
      </c>
      <c r="P616" s="136">
        <v>4.0999999999999996</v>
      </c>
      <c r="Q616" s="141">
        <v>-1.6401972105482301</v>
      </c>
    </row>
    <row r="617" spans="1:17">
      <c r="A617" s="149" t="s">
        <v>155</v>
      </c>
      <c r="B617" s="139">
        <v>16.600000000000001</v>
      </c>
      <c r="C617" s="139" t="s">
        <v>109</v>
      </c>
      <c r="D617" s="139">
        <v>1.5</v>
      </c>
      <c r="E617" s="139">
        <v>1.2</v>
      </c>
      <c r="F617" s="139">
        <v>0.4</v>
      </c>
      <c r="G617" s="139">
        <v>0.3</v>
      </c>
      <c r="H617" s="139">
        <v>2.2999999999999998</v>
      </c>
      <c r="I617" s="139">
        <v>0.2</v>
      </c>
      <c r="J617" s="135">
        <v>5.9</v>
      </c>
      <c r="K617" s="139">
        <v>0.6</v>
      </c>
      <c r="L617" s="139">
        <v>0</v>
      </c>
      <c r="M617" s="139">
        <v>0.1</v>
      </c>
      <c r="N617" s="139">
        <v>0.4</v>
      </c>
      <c r="O617" s="139">
        <v>0.2</v>
      </c>
      <c r="P617" s="136">
        <v>1.3</v>
      </c>
      <c r="Q617" s="141">
        <v>-4.6071533165614698</v>
      </c>
    </row>
    <row r="618" spans="1:17">
      <c r="A618" s="149" t="s">
        <v>10</v>
      </c>
      <c r="B618" s="153">
        <v>33.700000000000003</v>
      </c>
      <c r="C618" s="139" t="s">
        <v>109</v>
      </c>
      <c r="D618" s="153">
        <v>1.2</v>
      </c>
      <c r="E618" s="153">
        <v>0.4</v>
      </c>
      <c r="F618" s="153">
        <v>0.8</v>
      </c>
      <c r="G618" s="153">
        <v>0.1</v>
      </c>
      <c r="H618" s="153">
        <v>3.3</v>
      </c>
      <c r="I618" s="153">
        <v>0.1</v>
      </c>
      <c r="J618" s="135">
        <v>5.9</v>
      </c>
      <c r="K618" s="139">
        <v>2.7</v>
      </c>
      <c r="L618" s="139">
        <v>0.2</v>
      </c>
      <c r="M618" s="139">
        <v>8.1999999999999993</v>
      </c>
      <c r="N618" s="139">
        <v>3.5</v>
      </c>
      <c r="O618" s="139">
        <v>0.1</v>
      </c>
      <c r="P618" s="136">
        <v>14.7</v>
      </c>
      <c r="Q618" s="164">
        <v>8.7471700615048196</v>
      </c>
    </row>
    <row r="619" spans="1:17">
      <c r="A619" s="149" t="s">
        <v>5</v>
      </c>
      <c r="B619" s="139">
        <v>4.9000000000000004</v>
      </c>
      <c r="C619" s="139" t="s">
        <v>109</v>
      </c>
      <c r="D619" s="139">
        <v>0.5</v>
      </c>
      <c r="E619" s="139">
        <v>0.9</v>
      </c>
      <c r="F619" s="139">
        <v>0.3</v>
      </c>
      <c r="G619" s="139">
        <v>0.4</v>
      </c>
      <c r="H619" s="139">
        <v>4.2</v>
      </c>
      <c r="I619" s="139">
        <v>0</v>
      </c>
      <c r="J619" s="135">
        <v>6.3</v>
      </c>
      <c r="K619" s="139">
        <v>0</v>
      </c>
      <c r="L619" s="139">
        <v>0</v>
      </c>
      <c r="M619" s="139">
        <v>0</v>
      </c>
      <c r="N619" s="139">
        <v>0</v>
      </c>
      <c r="O619" s="139">
        <v>0</v>
      </c>
      <c r="P619" s="136">
        <v>0</v>
      </c>
      <c r="Q619" s="141">
        <v>-6.2543097950974502</v>
      </c>
    </row>
    <row r="620" spans="1:17">
      <c r="A620" s="149" t="s">
        <v>193</v>
      </c>
      <c r="B620" s="153">
        <v>307.7</v>
      </c>
      <c r="C620" s="139" t="s">
        <v>109</v>
      </c>
      <c r="D620" s="153">
        <v>1.2</v>
      </c>
      <c r="E620" s="153">
        <v>0.3</v>
      </c>
      <c r="F620" s="153">
        <v>0.7</v>
      </c>
      <c r="G620" s="153">
        <v>0.1</v>
      </c>
      <c r="H620" s="153">
        <v>4.4000000000000004</v>
      </c>
      <c r="I620" s="153">
        <v>0.1</v>
      </c>
      <c r="J620" s="135">
        <v>7</v>
      </c>
      <c r="K620" s="139">
        <v>1.6</v>
      </c>
      <c r="L620" s="139">
        <v>0.3</v>
      </c>
      <c r="M620" s="139">
        <v>1.5</v>
      </c>
      <c r="N620" s="139">
        <v>0.4</v>
      </c>
      <c r="O620" s="139">
        <v>0.1</v>
      </c>
      <c r="P620" s="136">
        <v>3.9</v>
      </c>
      <c r="Q620" s="164">
        <v>-3.06887155605216</v>
      </c>
    </row>
    <row r="621" spans="1:17">
      <c r="A621" s="155" t="s">
        <v>237</v>
      </c>
      <c r="B621" s="151">
        <v>1.2</v>
      </c>
      <c r="C621" s="151" t="s">
        <v>109</v>
      </c>
      <c r="D621" s="151">
        <v>0.5</v>
      </c>
      <c r="E621" s="151">
        <v>0.6</v>
      </c>
      <c r="F621" s="151">
        <v>0.1</v>
      </c>
      <c r="G621" s="151">
        <v>0.1</v>
      </c>
      <c r="H621" s="151">
        <v>5.6</v>
      </c>
      <c r="I621" s="151">
        <v>0.1</v>
      </c>
      <c r="J621" s="135">
        <v>7.1</v>
      </c>
      <c r="K621" s="151">
        <v>0</v>
      </c>
      <c r="L621" s="151">
        <v>0</v>
      </c>
      <c r="M621" s="151">
        <v>0</v>
      </c>
      <c r="N621" s="151">
        <v>0.5</v>
      </c>
      <c r="O621" s="151">
        <v>0.1</v>
      </c>
      <c r="P621" s="136">
        <v>0.6</v>
      </c>
      <c r="Q621" s="152">
        <v>-6.4375062884696597</v>
      </c>
    </row>
    <row r="622" spans="1:17">
      <c r="A622" s="149" t="s">
        <v>139</v>
      </c>
      <c r="B622" s="139">
        <v>10.7</v>
      </c>
      <c r="C622" s="139" t="s">
        <v>109</v>
      </c>
      <c r="D622" s="139">
        <v>2.1</v>
      </c>
      <c r="E622" s="139">
        <v>1</v>
      </c>
      <c r="F622" s="139">
        <v>0.5</v>
      </c>
      <c r="G622" s="139">
        <v>0.3</v>
      </c>
      <c r="H622" s="139">
        <v>2.9</v>
      </c>
      <c r="I622" s="139">
        <v>0.5</v>
      </c>
      <c r="J622" s="135">
        <v>7.3</v>
      </c>
      <c r="K622" s="139">
        <v>1</v>
      </c>
      <c r="L622" s="139">
        <v>0</v>
      </c>
      <c r="M622" s="139">
        <v>0.3</v>
      </c>
      <c r="N622" s="139">
        <v>0</v>
      </c>
      <c r="O622" s="139">
        <v>0.5</v>
      </c>
      <c r="P622" s="136">
        <v>1.8</v>
      </c>
      <c r="Q622" s="141">
        <v>-5.5209965236487504</v>
      </c>
    </row>
    <row r="623" spans="1:17">
      <c r="A623" s="149" t="s">
        <v>143</v>
      </c>
      <c r="B623" s="139">
        <v>5.5</v>
      </c>
      <c r="C623" s="139" t="s">
        <v>109</v>
      </c>
      <c r="D623" s="139">
        <v>3</v>
      </c>
      <c r="E623" s="139">
        <v>0.7</v>
      </c>
      <c r="F623" s="139">
        <v>0.9</v>
      </c>
      <c r="G623" s="139">
        <v>0.7</v>
      </c>
      <c r="H623" s="139">
        <v>2</v>
      </c>
      <c r="I623" s="139">
        <v>0.3</v>
      </c>
      <c r="J623" s="135">
        <v>7.6</v>
      </c>
      <c r="K623" s="139">
        <v>3</v>
      </c>
      <c r="L623" s="139">
        <v>0</v>
      </c>
      <c r="M623" s="139">
        <v>0.4</v>
      </c>
      <c r="N623" s="139">
        <v>1.8</v>
      </c>
      <c r="O623" s="139">
        <v>0.3</v>
      </c>
      <c r="P623" s="136">
        <v>5.5</v>
      </c>
      <c r="Q623" s="141">
        <v>-2.1306109627126002</v>
      </c>
    </row>
    <row r="624" spans="1:17">
      <c r="A624" s="149" t="s">
        <v>189</v>
      </c>
      <c r="B624" s="139">
        <v>1.3</v>
      </c>
      <c r="C624" s="139" t="s">
        <v>109</v>
      </c>
      <c r="D624" s="139">
        <v>0.4</v>
      </c>
      <c r="E624" s="139">
        <v>0.4</v>
      </c>
      <c r="F624" s="139">
        <v>0.4</v>
      </c>
      <c r="G624" s="139">
        <v>0.2</v>
      </c>
      <c r="H624" s="139">
        <v>6.6</v>
      </c>
      <c r="I624" s="139">
        <v>0</v>
      </c>
      <c r="J624" s="135">
        <v>8</v>
      </c>
      <c r="K624" s="139">
        <v>0.1</v>
      </c>
      <c r="L624" s="139">
        <v>0</v>
      </c>
      <c r="M624" s="139">
        <v>0.1</v>
      </c>
      <c r="N624" s="139">
        <v>1.3</v>
      </c>
      <c r="O624" s="139">
        <v>0</v>
      </c>
      <c r="P624" s="136">
        <v>1.6</v>
      </c>
      <c r="Q624" s="141">
        <v>-6.4893768914422898</v>
      </c>
    </row>
    <row r="625" spans="1:17">
      <c r="A625" s="155" t="s">
        <v>3</v>
      </c>
      <c r="B625" s="151">
        <v>8.1999999999999993</v>
      </c>
      <c r="C625" s="151" t="s">
        <v>109</v>
      </c>
      <c r="D625" s="151">
        <v>0.9</v>
      </c>
      <c r="E625" s="151">
        <v>1</v>
      </c>
      <c r="F625" s="151">
        <v>0.3</v>
      </c>
      <c r="G625" s="151">
        <v>0.3</v>
      </c>
      <c r="H625" s="151">
        <v>6.6</v>
      </c>
      <c r="I625" s="151">
        <v>0</v>
      </c>
      <c r="J625" s="135">
        <v>9.1</v>
      </c>
      <c r="K625" s="151">
        <v>0.1</v>
      </c>
      <c r="L625" s="151">
        <v>0</v>
      </c>
      <c r="M625" s="151">
        <v>0.1</v>
      </c>
      <c r="N625" s="151">
        <v>0.5</v>
      </c>
      <c r="O625" s="151">
        <v>0</v>
      </c>
      <c r="P625" s="136">
        <v>0.6</v>
      </c>
      <c r="Q625" s="152">
        <v>-8.4916061486227505</v>
      </c>
    </row>
    <row r="626" spans="1:17">
      <c r="A626" s="149" t="s">
        <v>2</v>
      </c>
      <c r="B626" s="139">
        <v>1.6</v>
      </c>
      <c r="C626" s="139" t="s">
        <v>109</v>
      </c>
      <c r="D626" s="139">
        <v>0.8</v>
      </c>
      <c r="E626" s="139">
        <v>0.9</v>
      </c>
      <c r="F626" s="139">
        <v>0.1</v>
      </c>
      <c r="G626" s="139">
        <v>0.3</v>
      </c>
      <c r="H626" s="139">
        <v>7.6</v>
      </c>
      <c r="I626" s="139">
        <v>0.1</v>
      </c>
      <c r="J626" s="135">
        <v>9.8000000000000007</v>
      </c>
      <c r="K626" s="139">
        <v>0</v>
      </c>
      <c r="L626" s="139">
        <v>0</v>
      </c>
      <c r="M626" s="139">
        <v>0</v>
      </c>
      <c r="N626" s="139">
        <v>1.7</v>
      </c>
      <c r="O626" s="139">
        <v>0.1</v>
      </c>
      <c r="P626" s="136">
        <v>1.8</v>
      </c>
      <c r="Q626" s="141">
        <v>-8.0047498614156005</v>
      </c>
    </row>
    <row r="627" spans="1:17" ht="15.75" thickBot="1">
      <c r="A627" s="288" t="s">
        <v>114</v>
      </c>
      <c r="B627" s="166">
        <v>2.6</v>
      </c>
      <c r="C627" s="166" t="s">
        <v>109</v>
      </c>
      <c r="D627" s="166">
        <v>0.8</v>
      </c>
      <c r="E627" s="166">
        <v>0.6</v>
      </c>
      <c r="F627" s="166">
        <v>0.1</v>
      </c>
      <c r="G627" s="166">
        <v>0.2</v>
      </c>
      <c r="H627" s="166">
        <v>8</v>
      </c>
      <c r="I627" s="166">
        <v>0.1</v>
      </c>
      <c r="J627" s="167">
        <v>9.9</v>
      </c>
      <c r="K627" s="166">
        <v>0</v>
      </c>
      <c r="L627" s="166">
        <v>0</v>
      </c>
      <c r="M627" s="166">
        <v>0</v>
      </c>
      <c r="N627" s="166">
        <v>0.3</v>
      </c>
      <c r="O627" s="166">
        <v>0.1</v>
      </c>
      <c r="P627" s="168">
        <v>0.4</v>
      </c>
      <c r="Q627" s="169">
        <v>-9.4665335131831903</v>
      </c>
    </row>
  </sheetData>
  <sortState ref="A480:GN627">
    <sortCondition ref="J480:J627"/>
  </sortState>
  <mergeCells count="6">
    <mergeCell ref="A475:L475"/>
    <mergeCell ref="D100:K100"/>
    <mergeCell ref="L100:Q100"/>
    <mergeCell ref="D5:K5"/>
    <mergeCell ref="L5:Q5"/>
    <mergeCell ref="B84:F84"/>
  </mergeCells>
  <phoneticPr fontId="31"/>
  <hyperlinks>
    <hyperlink ref="D100:K100" r:id="rId1" display="ECOLOGICAL FOOTPRINT (global hectares per capita)"/>
    <hyperlink ref="L100:Q100" r:id="rId2" location="gen3" display="BIOCAPACITY (global hectares per capita)"/>
    <hyperlink ref="A281:K281" r:id="rId3" display="Unless otherwise noted, all data from Global Footprint Network, 2010. The Ecological Footprint Atlas 2010, www.footprintnetwork.org/atlas"/>
    <hyperlink ref="A281" r:id="rId4"/>
    <hyperlink ref="A281:L281" r:id="rId5" display="Unless otherwise noted, all data from Global Footprint Network, 2010. The Ecological Footprint Atlas 2010, www.footprintnetwork.org/atlas"/>
    <hyperlink ref="D5:K5" r:id="rId6" display="ECOLOGICAL FOOTPRINT (global hectares per capita)"/>
    <hyperlink ref="L5:Q5" r:id="rId7" location="gen3" display="BIOCAPACITY (global hectares per capita)"/>
    <hyperlink ref="A464" r:id="rId8" display="Unless otherwise noted, all data from Global Footprint Network, 2010. The Ecological Footprint Atlas 2010, www.footprintnetwork.org/atlas"/>
    <hyperlink ref="A464:J464" r:id="rId9" display="Unless otherwise noted, all data from Global Footprint Network, 2011. The Ecological Footprint Atlas 2011, www.footprintnetwork.org/atlas"/>
  </hyperlinks>
  <pageMargins left="0.7" right="0.7" top="0.75" bottom="0.75" header="0.3" footer="0.3"/>
  <pageSetup orientation="portrait"/>
  <drawing r:id="rId1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tabSelected="1" workbookViewId="0">
      <selection sqref="A1:XFD1048576"/>
    </sheetView>
  </sheetViews>
  <sheetFormatPr defaultRowHeight="15"/>
  <sheetData>
    <row r="1" spans="1:12">
      <c r="A1" s="1" t="s">
        <v>569</v>
      </c>
    </row>
    <row r="2" spans="1:12">
      <c r="A2" t="s">
        <v>570</v>
      </c>
    </row>
    <row r="4" spans="1:12" s="1" customFormat="1">
      <c r="B4" s="1">
        <v>1990</v>
      </c>
      <c r="C4" s="1">
        <v>1995</v>
      </c>
      <c r="D4" s="1">
        <v>2000</v>
      </c>
      <c r="E4" s="1">
        <v>2004</v>
      </c>
      <c r="F4" s="1">
        <v>2005</v>
      </c>
      <c r="G4" s="1">
        <v>2006</v>
      </c>
      <c r="H4" s="1">
        <v>2007</v>
      </c>
      <c r="I4" s="1">
        <v>2008</v>
      </c>
      <c r="J4" s="1">
        <v>2009</v>
      </c>
      <c r="K4" s="1">
        <v>2010</v>
      </c>
      <c r="L4" s="1">
        <v>2011</v>
      </c>
    </row>
    <row r="5" spans="1:12">
      <c r="A5" t="s">
        <v>527</v>
      </c>
      <c r="B5">
        <v>743</v>
      </c>
      <c r="C5">
        <v>737</v>
      </c>
      <c r="D5">
        <v>728</v>
      </c>
      <c r="E5">
        <v>913</v>
      </c>
      <c r="F5">
        <v>844</v>
      </c>
      <c r="G5">
        <v>820</v>
      </c>
      <c r="H5">
        <v>720</v>
      </c>
      <c r="I5">
        <v>729</v>
      </c>
      <c r="J5">
        <v>632</v>
      </c>
      <c r="K5">
        <v>600</v>
      </c>
      <c r="L5">
        <v>600</v>
      </c>
    </row>
    <row r="6" spans="1:12">
      <c r="A6" t="s">
        <v>530</v>
      </c>
      <c r="B6">
        <v>496</v>
      </c>
      <c r="C6">
        <v>482</v>
      </c>
      <c r="D6">
        <v>478</v>
      </c>
      <c r="E6">
        <v>470</v>
      </c>
      <c r="F6">
        <v>467</v>
      </c>
      <c r="G6">
        <v>457</v>
      </c>
      <c r="H6">
        <v>465</v>
      </c>
      <c r="I6">
        <v>451</v>
      </c>
      <c r="J6">
        <v>434</v>
      </c>
      <c r="K6">
        <v>434</v>
      </c>
      <c r="L6">
        <v>434</v>
      </c>
    </row>
    <row r="7" spans="1:12">
      <c r="A7" t="s">
        <v>531</v>
      </c>
      <c r="B7">
        <v>524</v>
      </c>
      <c r="C7">
        <v>526</v>
      </c>
      <c r="D7">
        <v>528</v>
      </c>
      <c r="E7">
        <v>539</v>
      </c>
      <c r="F7">
        <v>542</v>
      </c>
      <c r="G7">
        <v>543</v>
      </c>
      <c r="H7">
        <v>546</v>
      </c>
      <c r="I7">
        <v>539</v>
      </c>
      <c r="J7">
        <v>533</v>
      </c>
      <c r="K7">
        <v>529</v>
      </c>
      <c r="L7">
        <v>536</v>
      </c>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70" zoomScaleNormal="70" zoomScalePageLayoutView="70" workbookViewId="0">
      <selection activeCell="C25" sqref="C25"/>
    </sheetView>
  </sheetViews>
  <sheetFormatPr defaultColWidth="8.85546875" defaultRowHeight="15"/>
  <cols>
    <col min="1" max="1" width="13.7109375" customWidth="1"/>
    <col min="2" max="2" width="29" customWidth="1"/>
    <col min="3" max="6" width="11" bestFit="1" customWidth="1"/>
    <col min="7" max="7" width="12" bestFit="1" customWidth="1"/>
    <col min="8" max="11" width="11" bestFit="1" customWidth="1"/>
    <col min="12" max="12" width="11" customWidth="1"/>
    <col min="13" max="13" width="33" customWidth="1"/>
  </cols>
  <sheetData>
    <row r="1" spans="1:13">
      <c r="A1" s="1" t="s">
        <v>525</v>
      </c>
    </row>
    <row r="2" spans="1:13">
      <c r="A2" t="s">
        <v>526</v>
      </c>
    </row>
    <row r="4" spans="1:13">
      <c r="A4" s="1" t="s">
        <v>15</v>
      </c>
    </row>
    <row r="5" spans="1:13" s="1" customFormat="1">
      <c r="A5" s="1" t="s">
        <v>524</v>
      </c>
      <c r="B5" s="1" t="s">
        <v>1</v>
      </c>
      <c r="C5" s="1">
        <v>2004</v>
      </c>
      <c r="D5" s="1">
        <v>2005</v>
      </c>
      <c r="E5" s="1">
        <v>2006</v>
      </c>
      <c r="F5" s="1">
        <v>2007</v>
      </c>
      <c r="G5" s="1">
        <v>2008</v>
      </c>
      <c r="H5" s="1">
        <v>2009</v>
      </c>
      <c r="I5" s="1">
        <v>2010</v>
      </c>
      <c r="J5" s="1">
        <v>2011</v>
      </c>
      <c r="K5" s="1">
        <v>2012</v>
      </c>
      <c r="L5" s="1">
        <v>2013</v>
      </c>
    </row>
    <row r="6" spans="1:13">
      <c r="A6">
        <v>1</v>
      </c>
      <c r="B6" t="s">
        <v>528</v>
      </c>
      <c r="C6" s="3">
        <v>1008.3</v>
      </c>
      <c r="D6" s="3">
        <v>1001.7</v>
      </c>
      <c r="E6" s="3">
        <v>1061.5</v>
      </c>
      <c r="F6" s="3">
        <v>1162.2</v>
      </c>
      <c r="G6" s="3">
        <v>1227</v>
      </c>
      <c r="H6" s="3">
        <v>946.8</v>
      </c>
      <c r="I6" s="3">
        <v>1087.3</v>
      </c>
      <c r="J6" s="3">
        <v>1165.3</v>
      </c>
      <c r="K6" s="3">
        <v>1112.8</v>
      </c>
      <c r="L6" s="3">
        <v>1062.0999999999999</v>
      </c>
    </row>
    <row r="7" spans="1:13">
      <c r="A7">
        <v>2</v>
      </c>
      <c r="B7" t="s">
        <v>2</v>
      </c>
      <c r="C7" s="3">
        <v>632</v>
      </c>
      <c r="D7" s="3">
        <v>940.3</v>
      </c>
      <c r="E7" s="3">
        <v>810.6</v>
      </c>
      <c r="F7" s="3">
        <v>759.6</v>
      </c>
      <c r="G7" s="3">
        <v>1122.4000000000001</v>
      </c>
      <c r="H7" s="3">
        <v>957.6</v>
      </c>
      <c r="I7" s="3">
        <v>660.7</v>
      </c>
      <c r="J7" s="3">
        <v>686.6</v>
      </c>
      <c r="K7" s="3">
        <v>923.8</v>
      </c>
      <c r="L7" s="3">
        <v>993.5</v>
      </c>
    </row>
    <row r="8" spans="1:13" s="2" customFormat="1">
      <c r="A8">
        <v>3</v>
      </c>
      <c r="B8" t="s">
        <v>5</v>
      </c>
      <c r="C8" s="3">
        <v>721.1</v>
      </c>
      <c r="D8" s="3">
        <v>703.2</v>
      </c>
      <c r="E8" s="3">
        <v>453.5</v>
      </c>
      <c r="F8" s="3">
        <v>632.5</v>
      </c>
      <c r="G8" s="3">
        <v>711.6</v>
      </c>
      <c r="H8" s="3">
        <v>567</v>
      </c>
      <c r="I8" s="3">
        <v>526.9</v>
      </c>
      <c r="J8" s="3">
        <v>751.2</v>
      </c>
      <c r="K8" s="3">
        <v>719.1</v>
      </c>
      <c r="L8" s="3">
        <v>818.3</v>
      </c>
      <c r="M8"/>
    </row>
    <row r="9" spans="1:13">
      <c r="A9">
        <v>4</v>
      </c>
      <c r="B9" t="s">
        <v>4</v>
      </c>
      <c r="C9" s="3">
        <v>976.4</v>
      </c>
      <c r="D9" s="3">
        <v>876</v>
      </c>
      <c r="E9" s="3">
        <v>867.1</v>
      </c>
      <c r="F9" s="3">
        <v>787.1</v>
      </c>
      <c r="G9" s="3">
        <v>733</v>
      </c>
      <c r="H9" s="3">
        <v>487.2</v>
      </c>
      <c r="I9" s="3">
        <v>766.3</v>
      </c>
      <c r="J9" s="3">
        <v>777.9</v>
      </c>
      <c r="K9" s="3">
        <v>763.2</v>
      </c>
      <c r="L9" s="3">
        <v>793.4</v>
      </c>
    </row>
    <row r="10" spans="1:13">
      <c r="A10" s="2">
        <v>5</v>
      </c>
      <c r="B10" s="2" t="s">
        <v>527</v>
      </c>
      <c r="C10" s="4">
        <v>836.9</v>
      </c>
      <c r="D10" s="4">
        <v>1203.7</v>
      </c>
      <c r="E10" s="4">
        <v>1332.5</v>
      </c>
      <c r="F10" s="4">
        <v>1330.3</v>
      </c>
      <c r="G10" s="4">
        <v>1778.6</v>
      </c>
      <c r="H10" s="4">
        <v>808.6</v>
      </c>
      <c r="I10" s="4">
        <v>785.2</v>
      </c>
      <c r="J10" s="4">
        <v>789.1</v>
      </c>
      <c r="K10" s="4">
        <v>792.3</v>
      </c>
      <c r="L10" s="4">
        <v>756.8</v>
      </c>
      <c r="M10" s="2"/>
    </row>
    <row r="11" spans="1:13">
      <c r="A11">
        <v>6</v>
      </c>
      <c r="B11" t="s">
        <v>6</v>
      </c>
      <c r="C11" s="3">
        <v>507.6</v>
      </c>
      <c r="D11" s="3">
        <v>512.20000000000005</v>
      </c>
      <c r="E11" s="3">
        <v>581.9</v>
      </c>
      <c r="F11" s="3">
        <v>636.79999999999995</v>
      </c>
      <c r="G11" s="3">
        <v>629.79999999999995</v>
      </c>
      <c r="H11" s="3">
        <v>431.6</v>
      </c>
      <c r="I11" s="3">
        <v>526.1</v>
      </c>
      <c r="J11" s="3">
        <v>575.5</v>
      </c>
      <c r="K11" s="3">
        <v>553.70000000000005</v>
      </c>
      <c r="L11" s="3">
        <v>546.79999999999995</v>
      </c>
    </row>
    <row r="12" spans="1:13">
      <c r="A12">
        <v>7</v>
      </c>
      <c r="B12" t="s">
        <v>9</v>
      </c>
      <c r="C12" s="3">
        <v>212.1</v>
      </c>
      <c r="D12" s="3">
        <v>265.7</v>
      </c>
      <c r="E12" s="3">
        <v>287.3</v>
      </c>
      <c r="F12" s="3">
        <v>316.60000000000002</v>
      </c>
      <c r="G12" s="3">
        <v>336.4</v>
      </c>
      <c r="H12" s="3">
        <v>413.1</v>
      </c>
      <c r="I12" s="3">
        <v>438</v>
      </c>
      <c r="J12" s="3">
        <v>475.8</v>
      </c>
      <c r="K12" s="3">
        <v>487.6</v>
      </c>
      <c r="L12" s="3">
        <v>545</v>
      </c>
    </row>
    <row r="13" spans="1:13">
      <c r="A13">
        <v>8</v>
      </c>
      <c r="B13" t="s">
        <v>8</v>
      </c>
      <c r="C13" s="3">
        <v>608.1</v>
      </c>
      <c r="D13" s="3">
        <v>607.1</v>
      </c>
      <c r="E13" s="3">
        <v>624.6</v>
      </c>
      <c r="F13" s="3">
        <v>641.70000000000005</v>
      </c>
      <c r="G13" s="3">
        <v>616</v>
      </c>
      <c r="H13" s="3">
        <v>417.1</v>
      </c>
      <c r="I13" s="3">
        <v>502.4</v>
      </c>
      <c r="J13" s="3">
        <v>506.7</v>
      </c>
      <c r="K13" s="3">
        <v>505.7</v>
      </c>
      <c r="L13" s="3">
        <v>516.79999999999995</v>
      </c>
    </row>
    <row r="14" spans="1:13">
      <c r="A14">
        <v>9</v>
      </c>
      <c r="B14" t="s">
        <v>11</v>
      </c>
      <c r="C14" s="3">
        <v>439.4</v>
      </c>
      <c r="D14" s="3">
        <v>427.2</v>
      </c>
      <c r="E14" s="3">
        <v>474.9</v>
      </c>
      <c r="F14" s="3">
        <v>517.70000000000005</v>
      </c>
      <c r="G14" s="3">
        <v>513.70000000000005</v>
      </c>
      <c r="H14" s="3">
        <v>342.2</v>
      </c>
      <c r="I14" s="3">
        <v>439.8</v>
      </c>
      <c r="J14" s="3">
        <v>495.4</v>
      </c>
      <c r="K14" s="3">
        <v>457.4</v>
      </c>
      <c r="L14" s="3">
        <v>463.2</v>
      </c>
    </row>
    <row r="15" spans="1:13">
      <c r="A15">
        <v>10</v>
      </c>
      <c r="B15" t="s">
        <v>12</v>
      </c>
      <c r="C15" s="3">
        <v>251</v>
      </c>
      <c r="D15" s="3">
        <v>274.5</v>
      </c>
      <c r="E15" s="3">
        <v>299</v>
      </c>
      <c r="F15" s="3">
        <v>335.1</v>
      </c>
      <c r="G15" s="3">
        <v>369.5</v>
      </c>
      <c r="H15" s="3">
        <v>287.10000000000002</v>
      </c>
      <c r="I15" s="3">
        <v>352.7</v>
      </c>
      <c r="J15" s="3">
        <v>369</v>
      </c>
      <c r="K15" s="3">
        <v>437.7</v>
      </c>
      <c r="L15" s="3">
        <v>445.4</v>
      </c>
    </row>
    <row r="16" spans="1:13">
      <c r="A16">
        <v>13</v>
      </c>
      <c r="B16" t="s">
        <v>114</v>
      </c>
      <c r="C16" s="3">
        <v>397.2</v>
      </c>
      <c r="D16" s="3">
        <v>376.9</v>
      </c>
      <c r="E16" s="3">
        <v>370.7</v>
      </c>
      <c r="F16" s="3">
        <v>398.2</v>
      </c>
      <c r="G16" s="3">
        <v>511.3</v>
      </c>
      <c r="H16" s="3">
        <v>331</v>
      </c>
      <c r="I16" s="3">
        <v>395.4</v>
      </c>
      <c r="J16" s="3">
        <v>370.8</v>
      </c>
      <c r="K16" s="3">
        <v>392.1</v>
      </c>
      <c r="L16" s="3">
        <v>426.5</v>
      </c>
    </row>
    <row r="17" spans="1:13">
      <c r="A17">
        <v>14</v>
      </c>
      <c r="B17" t="s">
        <v>123</v>
      </c>
      <c r="C17" s="3">
        <v>158.9999</v>
      </c>
      <c r="D17" s="3">
        <v>206.2</v>
      </c>
      <c r="E17" s="3">
        <v>227.3</v>
      </c>
      <c r="F17" s="3">
        <v>245.6</v>
      </c>
      <c r="G17" s="3">
        <v>324.60000000000002</v>
      </c>
      <c r="H17" s="3">
        <v>205.7</v>
      </c>
      <c r="I17" s="3">
        <v>331.7</v>
      </c>
      <c r="J17" s="3">
        <v>355.9</v>
      </c>
      <c r="K17" s="3">
        <v>359.2</v>
      </c>
      <c r="L17" s="3">
        <v>425</v>
      </c>
    </row>
    <row r="18" spans="1:13">
      <c r="B18" t="s">
        <v>13</v>
      </c>
      <c r="C18" s="3">
        <v>399.1</v>
      </c>
      <c r="D18" s="3">
        <v>355</v>
      </c>
      <c r="E18" s="3">
        <v>399.2</v>
      </c>
      <c r="F18" s="3">
        <v>358.2</v>
      </c>
      <c r="G18" s="3">
        <v>322.7</v>
      </c>
      <c r="H18" s="3">
        <v>192.4</v>
      </c>
      <c r="I18" s="3">
        <v>257.39999999999998</v>
      </c>
      <c r="J18" s="3">
        <v>284.89999999999998</v>
      </c>
      <c r="K18" s="3">
        <v>304.60000000000002</v>
      </c>
      <c r="L18" s="3">
        <v>300.8</v>
      </c>
    </row>
    <row r="19" spans="1:13">
      <c r="B19" t="s">
        <v>237</v>
      </c>
      <c r="C19" s="3">
        <v>337.9</v>
      </c>
      <c r="D19" s="3">
        <v>358.7</v>
      </c>
      <c r="E19" s="3">
        <v>366</v>
      </c>
      <c r="F19" s="3">
        <v>324.10000000000002</v>
      </c>
      <c r="G19" s="3">
        <v>298.39999999999998</v>
      </c>
      <c r="H19" s="3">
        <v>207.8</v>
      </c>
      <c r="I19" s="3">
        <v>252.8</v>
      </c>
      <c r="J19" s="3">
        <v>156.4</v>
      </c>
      <c r="K19" s="3">
        <v>155.19999999999999</v>
      </c>
      <c r="L19" s="3">
        <v>159.69999999999999</v>
      </c>
    </row>
    <row r="20" spans="1:13">
      <c r="C20" s="3"/>
      <c r="D20" s="3"/>
      <c r="E20" s="3"/>
      <c r="F20" s="3"/>
      <c r="G20" s="3"/>
      <c r="H20" s="3"/>
      <c r="I20" s="3"/>
      <c r="J20" s="3"/>
      <c r="K20" s="3"/>
      <c r="L20" s="3"/>
    </row>
    <row r="21" spans="1:13" s="1" customFormat="1">
      <c r="B21" s="1" t="s">
        <v>14</v>
      </c>
      <c r="C21" s="5">
        <v>154.6</v>
      </c>
      <c r="D21" s="5">
        <v>163.80000000000001</v>
      </c>
      <c r="E21" s="5">
        <v>177.3</v>
      </c>
      <c r="F21" s="5">
        <v>187.5</v>
      </c>
      <c r="G21" s="5">
        <v>185.8</v>
      </c>
      <c r="H21" s="5">
        <v>171.7</v>
      </c>
      <c r="I21" s="5">
        <v>193.3</v>
      </c>
      <c r="J21" s="5">
        <v>206.4</v>
      </c>
      <c r="K21" s="5">
        <v>207.9</v>
      </c>
      <c r="L21" s="5">
        <v>219.3</v>
      </c>
    </row>
    <row r="23" spans="1:13">
      <c r="A23" s="1" t="s">
        <v>16</v>
      </c>
    </row>
    <row r="24" spans="1:13" s="1" customFormat="1">
      <c r="B24" s="1" t="s">
        <v>17</v>
      </c>
      <c r="C24" s="1">
        <v>2004</v>
      </c>
      <c r="D24" s="1">
        <v>2005</v>
      </c>
      <c r="E24" s="1">
        <v>2006</v>
      </c>
      <c r="F24" s="1">
        <v>2007</v>
      </c>
      <c r="G24" s="1">
        <v>2008</v>
      </c>
      <c r="H24" s="1">
        <v>2009</v>
      </c>
      <c r="I24" s="1">
        <v>2010</v>
      </c>
      <c r="J24" s="1">
        <v>2011</v>
      </c>
      <c r="K24" s="1">
        <v>2012</v>
      </c>
      <c r="L24" s="1">
        <v>2013</v>
      </c>
    </row>
    <row r="25" spans="1:13" ht="15.75" thickBot="1">
      <c r="B25" t="s">
        <v>21</v>
      </c>
      <c r="C25">
        <v>3062000000</v>
      </c>
      <c r="D25">
        <v>4994000000</v>
      </c>
      <c r="E25">
        <v>6497000000</v>
      </c>
      <c r="F25">
        <v>7712000000</v>
      </c>
      <c r="G25">
        <v>12092000000</v>
      </c>
      <c r="H25">
        <v>6241000000</v>
      </c>
      <c r="I25">
        <v>6628000000</v>
      </c>
      <c r="J25">
        <v>7043000000</v>
      </c>
      <c r="K25">
        <v>7294000000</v>
      </c>
      <c r="L25">
        <v>7073000000</v>
      </c>
    </row>
    <row r="26" spans="1:13" ht="16.5" customHeight="1" thickBot="1">
      <c r="B26" t="s">
        <v>19</v>
      </c>
      <c r="C26">
        <v>3658658</v>
      </c>
      <c r="D26">
        <v>4148883</v>
      </c>
      <c r="E26">
        <v>4875639</v>
      </c>
      <c r="F26">
        <v>5797347</v>
      </c>
      <c r="G26">
        <v>6798635</v>
      </c>
      <c r="H26">
        <v>7718319</v>
      </c>
      <c r="I26">
        <v>8441537</v>
      </c>
      <c r="J26">
        <v>8925096</v>
      </c>
      <c r="K26">
        <v>9205651</v>
      </c>
      <c r="L26">
        <v>9346129</v>
      </c>
      <c r="M26" s="6"/>
    </row>
    <row r="27" spans="1:13">
      <c r="B27" t="s">
        <v>333</v>
      </c>
      <c r="C27">
        <v>352474705066.54083</v>
      </c>
      <c r="D27">
        <v>381441990545.61273</v>
      </c>
      <c r="E27">
        <v>431845198389.33093</v>
      </c>
      <c r="F27">
        <v>457422445792.0058</v>
      </c>
      <c r="G27">
        <v>481243508795.97284</v>
      </c>
      <c r="H27">
        <v>461651054327.88965</v>
      </c>
      <c r="I27">
        <v>475045639017.53632</v>
      </c>
      <c r="J27">
        <v>503168083730.1297</v>
      </c>
      <c r="K27">
        <v>534313286802.28339</v>
      </c>
      <c r="L27" s="295"/>
    </row>
    <row r="28" spans="1:13" s="1" customFormat="1">
      <c r="B28" s="1" t="s">
        <v>18</v>
      </c>
      <c r="C28" s="1">
        <f>C25/C26</f>
        <v>836.9188921183669</v>
      </c>
      <c r="D28" s="1">
        <f>D25/D26</f>
        <v>1203.6974771281812</v>
      </c>
      <c r="E28" s="1">
        <f t="shared" ref="E28:K28" si="0">E25/E26</f>
        <v>1332.5432830445404</v>
      </c>
      <c r="F28" s="1">
        <f t="shared" si="0"/>
        <v>1330.2636533573029</v>
      </c>
      <c r="G28" s="1">
        <f t="shared" si="0"/>
        <v>1778.5923203701921</v>
      </c>
      <c r="H28" s="1">
        <f t="shared" si="0"/>
        <v>808.59575770319941</v>
      </c>
      <c r="I28" s="1">
        <f t="shared" si="0"/>
        <v>785.16507124235784</v>
      </c>
      <c r="J28" s="1">
        <f t="shared" si="0"/>
        <v>789.12316461357955</v>
      </c>
      <c r="K28" s="1">
        <f t="shared" si="0"/>
        <v>792.33940109178593</v>
      </c>
      <c r="L28" s="1">
        <f>L25/L26</f>
        <v>756.78390486585408</v>
      </c>
    </row>
    <row r="29" spans="1:13" s="1" customFormat="1">
      <c r="B29" s="1" t="s">
        <v>22</v>
      </c>
      <c r="C29" s="1">
        <f>C25/C27*1000</f>
        <v>8.687148200952322</v>
      </c>
      <c r="D29" s="1">
        <f>D25/D27*1000</f>
        <v>13.09242328789394</v>
      </c>
      <c r="E29" s="1">
        <f t="shared" ref="E29:K29" si="1">E25/E27*1000</f>
        <v>15.044742940831812</v>
      </c>
      <c r="F29" s="1">
        <f t="shared" si="1"/>
        <v>16.8596886115788</v>
      </c>
      <c r="G29" s="1">
        <f t="shared" si="1"/>
        <v>25.126572678877427</v>
      </c>
      <c r="H29" s="1">
        <f t="shared" si="1"/>
        <v>13.518868724530851</v>
      </c>
      <c r="I29" s="1">
        <f t="shared" si="1"/>
        <v>13.952343639460981</v>
      </c>
      <c r="J29" s="1">
        <f t="shared" si="1"/>
        <v>13.99731069544041</v>
      </c>
      <c r="K29" s="1">
        <f t="shared" si="1"/>
        <v>13.651167171328574</v>
      </c>
    </row>
  </sheetData>
  <sortState ref="A7:M17">
    <sortCondition descending="1" ref="L7:L17"/>
  </sortState>
  <phoneticPr fontId="31"/>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opLeftCell="A7" workbookViewId="0">
      <selection activeCell="C6" sqref="C6"/>
    </sheetView>
  </sheetViews>
  <sheetFormatPr defaultColWidth="8.85546875" defaultRowHeight="15"/>
  <cols>
    <col min="1" max="1" width="17.140625" customWidth="1"/>
    <col min="2" max="2" width="17.85546875" customWidth="1"/>
    <col min="3" max="4" width="15.28515625" customWidth="1"/>
    <col min="5" max="6" width="17.42578125" customWidth="1"/>
    <col min="7" max="7" width="18.42578125" customWidth="1"/>
    <col min="8" max="8" width="20.140625" customWidth="1"/>
    <col min="9" max="9" width="18.28515625" customWidth="1"/>
    <col min="10" max="10" width="18.42578125" customWidth="1"/>
  </cols>
  <sheetData>
    <row r="1" spans="1:10">
      <c r="A1" s="1" t="s">
        <v>532</v>
      </c>
    </row>
    <row r="2" spans="1:10">
      <c r="A2" t="s">
        <v>275</v>
      </c>
    </row>
    <row r="4" spans="1:10" s="245" customFormat="1" ht="45">
      <c r="A4" s="245" t="s">
        <v>423</v>
      </c>
      <c r="B4" s="245" t="s">
        <v>433</v>
      </c>
      <c r="C4" s="245" t="s">
        <v>426</v>
      </c>
      <c r="D4" s="245" t="s">
        <v>424</v>
      </c>
      <c r="E4" s="245" t="s">
        <v>432</v>
      </c>
      <c r="F4" s="245" t="s">
        <v>534</v>
      </c>
      <c r="G4" s="245" t="s">
        <v>425</v>
      </c>
      <c r="H4" s="245" t="s">
        <v>427</v>
      </c>
      <c r="I4" s="245" t="s">
        <v>535</v>
      </c>
      <c r="J4" s="245" t="s">
        <v>536</v>
      </c>
    </row>
    <row r="5" spans="1:10">
      <c r="A5" t="s">
        <v>431</v>
      </c>
      <c r="B5">
        <v>1850000000</v>
      </c>
    </row>
    <row r="6" spans="1:10">
      <c r="A6" t="s">
        <v>430</v>
      </c>
      <c r="B6">
        <v>16000000</v>
      </c>
      <c r="C6" s="298"/>
    </row>
    <row r="7" spans="1:10">
      <c r="A7" t="s">
        <v>428</v>
      </c>
      <c r="B7">
        <v>584000000</v>
      </c>
    </row>
    <row r="8" spans="1:10">
      <c r="A8" t="s">
        <v>429</v>
      </c>
      <c r="B8">
        <v>1750000000</v>
      </c>
    </row>
    <row r="9" spans="1:10" s="1" customFormat="1">
      <c r="A9" s="1" t="s">
        <v>214</v>
      </c>
      <c r="B9" s="1">
        <v>4200000000</v>
      </c>
      <c r="D9" s="1">
        <v>9346129</v>
      </c>
      <c r="E9" s="1">
        <v>402066000000</v>
      </c>
      <c r="F9"/>
      <c r="H9" s="1">
        <f>B9/D9</f>
        <v>449.3839107078449</v>
      </c>
      <c r="I9" s="1">
        <f>B9/E9</f>
        <v>1.0446046171524078E-2</v>
      </c>
    </row>
  </sheetData>
  <phoneticPr fontId="31"/>
  <pageMargins left="0.7" right="0.7" top="0.75" bottom="0.75" header="0.3" footer="0.3"/>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topLeftCell="A16" workbookViewId="0">
      <selection activeCell="A2" sqref="A2"/>
    </sheetView>
  </sheetViews>
  <sheetFormatPr defaultColWidth="8.85546875" defaultRowHeight="15"/>
  <cols>
    <col min="1" max="1" width="28.140625" customWidth="1"/>
    <col min="3" max="3" width="15.42578125" customWidth="1"/>
  </cols>
  <sheetData>
    <row r="1" spans="1:3">
      <c r="A1" s="1" t="s">
        <v>533</v>
      </c>
    </row>
    <row r="2" spans="1:3">
      <c r="A2" t="s">
        <v>420</v>
      </c>
    </row>
    <row r="4" spans="1:3" s="243" customFormat="1">
      <c r="A4" s="243" t="s">
        <v>1</v>
      </c>
      <c r="B4" s="243" t="s">
        <v>422</v>
      </c>
      <c r="C4" s="243" t="s">
        <v>421</v>
      </c>
    </row>
    <row r="5" spans="1:3">
      <c r="A5" t="s">
        <v>414</v>
      </c>
      <c r="B5">
        <v>2005</v>
      </c>
      <c r="C5">
        <v>11.95</v>
      </c>
    </row>
    <row r="6" spans="1:3">
      <c r="A6" t="s">
        <v>56</v>
      </c>
      <c r="B6">
        <v>2005</v>
      </c>
      <c r="C6">
        <v>17.649999999999999</v>
      </c>
    </row>
    <row r="7" spans="1:3">
      <c r="A7" t="s">
        <v>85</v>
      </c>
      <c r="B7">
        <v>2005</v>
      </c>
      <c r="C7">
        <v>39.18</v>
      </c>
    </row>
    <row r="8" spans="1:3">
      <c r="A8" t="s">
        <v>48</v>
      </c>
      <c r="B8">
        <v>2005</v>
      </c>
      <c r="C8">
        <v>39.85</v>
      </c>
    </row>
    <row r="9" spans="1:3">
      <c r="A9" t="s">
        <v>53</v>
      </c>
      <c r="B9">
        <v>2005</v>
      </c>
      <c r="C9">
        <v>57.46</v>
      </c>
    </row>
    <row r="10" spans="1:3">
      <c r="A10" t="s">
        <v>197</v>
      </c>
      <c r="B10">
        <v>2005</v>
      </c>
      <c r="C10">
        <v>61.28</v>
      </c>
    </row>
    <row r="11" spans="1:3">
      <c r="A11" t="s">
        <v>81</v>
      </c>
      <c r="B11">
        <v>2005</v>
      </c>
      <c r="C11">
        <v>69.28</v>
      </c>
    </row>
    <row r="12" spans="1:3">
      <c r="A12" t="s">
        <v>69</v>
      </c>
      <c r="B12">
        <v>2003</v>
      </c>
      <c r="C12">
        <v>72.45</v>
      </c>
    </row>
    <row r="13" spans="1:3">
      <c r="A13" t="s">
        <v>57</v>
      </c>
      <c r="B13">
        <v>2005</v>
      </c>
      <c r="C13">
        <v>82.25</v>
      </c>
    </row>
    <row r="14" spans="1:3">
      <c r="A14" t="s">
        <v>286</v>
      </c>
      <c r="B14">
        <v>2005</v>
      </c>
      <c r="C14">
        <v>86.3</v>
      </c>
    </row>
    <row r="15" spans="1:3">
      <c r="A15" t="s">
        <v>140</v>
      </c>
      <c r="B15">
        <v>2005</v>
      </c>
      <c r="C15">
        <v>86.33</v>
      </c>
    </row>
    <row r="16" spans="1:3">
      <c r="A16" t="s">
        <v>82</v>
      </c>
      <c r="B16">
        <v>2005</v>
      </c>
      <c r="C16">
        <v>89.07</v>
      </c>
    </row>
    <row r="17" spans="1:4">
      <c r="A17" t="s">
        <v>64</v>
      </c>
      <c r="B17">
        <v>2005</v>
      </c>
      <c r="C17">
        <v>96.13</v>
      </c>
    </row>
    <row r="18" spans="1:4">
      <c r="A18" t="s">
        <v>296</v>
      </c>
      <c r="B18">
        <v>2005</v>
      </c>
      <c r="C18">
        <v>96.15</v>
      </c>
    </row>
    <row r="19" spans="1:4">
      <c r="A19" t="s">
        <v>290</v>
      </c>
      <c r="B19">
        <v>2005</v>
      </c>
      <c r="C19">
        <v>97.65</v>
      </c>
    </row>
    <row r="20" spans="1:4">
      <c r="A20" t="s">
        <v>74</v>
      </c>
      <c r="B20">
        <v>2005</v>
      </c>
      <c r="C20">
        <v>98.95</v>
      </c>
    </row>
    <row r="21" spans="1:4">
      <c r="A21" t="s">
        <v>307</v>
      </c>
      <c r="B21">
        <v>2005</v>
      </c>
      <c r="C21">
        <v>100</v>
      </c>
    </row>
    <row r="22" spans="1:4">
      <c r="A22" t="s">
        <v>143</v>
      </c>
      <c r="B22">
        <v>2007</v>
      </c>
      <c r="C22">
        <v>104.2</v>
      </c>
    </row>
    <row r="23" spans="1:4">
      <c r="A23" t="s">
        <v>62</v>
      </c>
      <c r="B23">
        <v>2004</v>
      </c>
      <c r="C23">
        <v>111.7</v>
      </c>
    </row>
    <row r="24" spans="1:4">
      <c r="A24" t="s">
        <v>122</v>
      </c>
      <c r="B24">
        <v>2005</v>
      </c>
      <c r="C24">
        <v>112.2</v>
      </c>
    </row>
    <row r="25" spans="1:4">
      <c r="A25" t="s">
        <v>162</v>
      </c>
      <c r="B25">
        <v>2007</v>
      </c>
      <c r="C25">
        <v>127.3</v>
      </c>
    </row>
    <row r="26" spans="1:4">
      <c r="A26" t="s">
        <v>313</v>
      </c>
      <c r="B26">
        <v>2005</v>
      </c>
      <c r="C26">
        <v>153.9</v>
      </c>
    </row>
    <row r="27" spans="1:4">
      <c r="A27" t="s">
        <v>416</v>
      </c>
      <c r="B27">
        <v>2007</v>
      </c>
      <c r="C27">
        <v>157.1</v>
      </c>
    </row>
    <row r="28" spans="1:4">
      <c r="A28" t="s">
        <v>102</v>
      </c>
      <c r="B28">
        <v>2006</v>
      </c>
      <c r="C28">
        <v>158.9</v>
      </c>
    </row>
    <row r="29" spans="1:4">
      <c r="A29" t="s">
        <v>6</v>
      </c>
      <c r="B29">
        <v>2007</v>
      </c>
      <c r="C29">
        <v>164.3</v>
      </c>
    </row>
    <row r="30" spans="1:4" s="2" customFormat="1">
      <c r="A30" t="s">
        <v>110</v>
      </c>
      <c r="B30">
        <v>2005</v>
      </c>
      <c r="C30">
        <v>166.4</v>
      </c>
      <c r="D30"/>
    </row>
    <row r="31" spans="1:4">
      <c r="A31" t="s">
        <v>135</v>
      </c>
      <c r="B31">
        <v>2005</v>
      </c>
      <c r="C31">
        <v>168.3</v>
      </c>
    </row>
    <row r="32" spans="1:4">
      <c r="A32" t="s">
        <v>234</v>
      </c>
      <c r="B32">
        <v>2007</v>
      </c>
      <c r="C32">
        <v>203.2</v>
      </c>
    </row>
    <row r="33" spans="1:3">
      <c r="A33" t="s">
        <v>119</v>
      </c>
      <c r="B33">
        <v>2006</v>
      </c>
      <c r="C33">
        <v>208.1</v>
      </c>
    </row>
    <row r="34" spans="1:3">
      <c r="A34" t="s">
        <v>168</v>
      </c>
      <c r="B34">
        <v>2007</v>
      </c>
      <c r="C34">
        <v>212.9</v>
      </c>
    </row>
    <row r="35" spans="1:3">
      <c r="A35" t="s">
        <v>182</v>
      </c>
      <c r="B35">
        <v>2003</v>
      </c>
      <c r="C35">
        <v>223.9</v>
      </c>
    </row>
    <row r="36" spans="1:3">
      <c r="A36" t="s">
        <v>285</v>
      </c>
      <c r="B36">
        <v>2004</v>
      </c>
      <c r="C36">
        <v>233.8</v>
      </c>
    </row>
    <row r="37" spans="1:3">
      <c r="A37" t="s">
        <v>180</v>
      </c>
      <c r="B37">
        <v>2006</v>
      </c>
      <c r="C37">
        <v>249.6</v>
      </c>
    </row>
    <row r="38" spans="1:3">
      <c r="A38" t="s">
        <v>381</v>
      </c>
      <c r="B38">
        <v>2005</v>
      </c>
      <c r="C38">
        <v>266.10000000000002</v>
      </c>
    </row>
    <row r="39" spans="1:3">
      <c r="A39" t="s">
        <v>108</v>
      </c>
      <c r="B39">
        <v>2004</v>
      </c>
      <c r="C39">
        <v>282</v>
      </c>
    </row>
    <row r="40" spans="1:3">
      <c r="A40" t="s">
        <v>165</v>
      </c>
      <c r="B40">
        <v>2007</v>
      </c>
      <c r="C40">
        <v>285.60000000000002</v>
      </c>
    </row>
    <row r="41" spans="1:3">
      <c r="A41" t="s">
        <v>417</v>
      </c>
      <c r="B41">
        <v>2007</v>
      </c>
      <c r="C41">
        <v>290</v>
      </c>
    </row>
    <row r="42" spans="1:3">
      <c r="A42" t="s">
        <v>172</v>
      </c>
      <c r="B42">
        <v>2006</v>
      </c>
      <c r="C42">
        <v>305.60000000000002</v>
      </c>
    </row>
    <row r="43" spans="1:3">
      <c r="A43" t="s">
        <v>145</v>
      </c>
      <c r="B43">
        <v>2005</v>
      </c>
      <c r="C43">
        <v>308.8</v>
      </c>
    </row>
    <row r="44" spans="1:3">
      <c r="A44" t="s">
        <v>117</v>
      </c>
      <c r="B44">
        <v>2005</v>
      </c>
      <c r="C44">
        <v>316.39999999999998</v>
      </c>
    </row>
    <row r="45" spans="1:3">
      <c r="A45" t="s">
        <v>157</v>
      </c>
      <c r="B45">
        <v>2007</v>
      </c>
      <c r="C45">
        <v>332</v>
      </c>
    </row>
    <row r="46" spans="1:3">
      <c r="A46" t="s">
        <v>179</v>
      </c>
      <c r="B46">
        <v>2005</v>
      </c>
      <c r="C46">
        <v>345.9</v>
      </c>
    </row>
    <row r="47" spans="1:3">
      <c r="A47" t="s">
        <v>237</v>
      </c>
      <c r="B47">
        <v>2003</v>
      </c>
      <c r="C47">
        <v>346.3</v>
      </c>
    </row>
    <row r="48" spans="1:3">
      <c r="A48" t="s">
        <v>413</v>
      </c>
      <c r="B48">
        <v>2005</v>
      </c>
      <c r="C48">
        <v>359.1</v>
      </c>
    </row>
    <row r="49" spans="1:3">
      <c r="A49" t="s">
        <v>298</v>
      </c>
      <c r="B49">
        <v>2005</v>
      </c>
      <c r="C49">
        <v>365.9</v>
      </c>
    </row>
    <row r="50" spans="1:3">
      <c r="A50" t="s">
        <v>121</v>
      </c>
      <c r="B50">
        <v>2006</v>
      </c>
      <c r="C50">
        <v>366</v>
      </c>
    </row>
    <row r="51" spans="1:3">
      <c r="A51" t="s">
        <v>86</v>
      </c>
      <c r="B51">
        <v>2003</v>
      </c>
      <c r="C51">
        <v>370.1</v>
      </c>
    </row>
    <row r="52" spans="1:3">
      <c r="A52" t="s">
        <v>159</v>
      </c>
      <c r="B52">
        <v>2007</v>
      </c>
      <c r="C52">
        <v>382.9</v>
      </c>
    </row>
    <row r="53" spans="1:3">
      <c r="A53" t="s">
        <v>2</v>
      </c>
      <c r="B53">
        <v>2005</v>
      </c>
      <c r="C53">
        <v>385.4</v>
      </c>
    </row>
    <row r="54" spans="1:3">
      <c r="A54" t="s">
        <v>11</v>
      </c>
      <c r="B54">
        <v>2007</v>
      </c>
      <c r="C54">
        <v>386.5</v>
      </c>
    </row>
    <row r="55" spans="1:3">
      <c r="A55" t="s">
        <v>176</v>
      </c>
      <c r="B55">
        <v>2007</v>
      </c>
      <c r="C55">
        <v>391.4</v>
      </c>
    </row>
    <row r="56" spans="1:3">
      <c r="A56" t="s">
        <v>161</v>
      </c>
      <c r="B56">
        <v>2007</v>
      </c>
      <c r="C56">
        <v>402.5</v>
      </c>
    </row>
    <row r="57" spans="1:3">
      <c r="A57" t="s">
        <v>76</v>
      </c>
      <c r="B57">
        <v>2005</v>
      </c>
      <c r="C57">
        <v>405.4</v>
      </c>
    </row>
    <row r="58" spans="1:3">
      <c r="A58" t="s">
        <v>9</v>
      </c>
      <c r="B58">
        <v>2005</v>
      </c>
      <c r="C58">
        <v>406</v>
      </c>
    </row>
    <row r="59" spans="1:3">
      <c r="A59" t="s">
        <v>75</v>
      </c>
      <c r="B59">
        <v>2006</v>
      </c>
      <c r="C59">
        <v>407.5</v>
      </c>
    </row>
    <row r="60" spans="1:3">
      <c r="A60" t="s">
        <v>103</v>
      </c>
      <c r="B60">
        <v>2005</v>
      </c>
      <c r="C60">
        <v>409.6</v>
      </c>
    </row>
    <row r="61" spans="1:3">
      <c r="A61" t="s">
        <v>167</v>
      </c>
      <c r="B61">
        <v>2005</v>
      </c>
      <c r="C61">
        <v>412.4</v>
      </c>
    </row>
    <row r="62" spans="1:3">
      <c r="A62" t="s">
        <v>137</v>
      </c>
      <c r="B62">
        <v>2006</v>
      </c>
      <c r="C62">
        <v>414.1</v>
      </c>
    </row>
    <row r="63" spans="1:3">
      <c r="A63" t="s">
        <v>118</v>
      </c>
      <c r="B63">
        <v>2005</v>
      </c>
      <c r="C63">
        <v>417.7</v>
      </c>
    </row>
    <row r="64" spans="1:3">
      <c r="A64" t="s">
        <v>163</v>
      </c>
      <c r="B64">
        <v>2007</v>
      </c>
      <c r="C64">
        <v>458.4</v>
      </c>
    </row>
    <row r="65" spans="1:4">
      <c r="A65" t="s">
        <v>418</v>
      </c>
      <c r="B65">
        <v>2007</v>
      </c>
      <c r="C65">
        <v>490.2</v>
      </c>
    </row>
    <row r="66" spans="1:4">
      <c r="A66" t="s">
        <v>146</v>
      </c>
      <c r="B66">
        <v>2007</v>
      </c>
      <c r="C66">
        <v>508.3</v>
      </c>
    </row>
    <row r="67" spans="1:4">
      <c r="A67" t="s">
        <v>123</v>
      </c>
      <c r="B67">
        <v>2003</v>
      </c>
      <c r="C67">
        <v>514</v>
      </c>
    </row>
    <row r="68" spans="1:4">
      <c r="A68" t="s">
        <v>289</v>
      </c>
      <c r="B68">
        <v>2005</v>
      </c>
      <c r="C68">
        <v>541</v>
      </c>
    </row>
    <row r="69" spans="1:4">
      <c r="A69" t="s">
        <v>148</v>
      </c>
      <c r="B69">
        <v>2007</v>
      </c>
      <c r="C69">
        <v>554.9</v>
      </c>
    </row>
    <row r="70" spans="1:4">
      <c r="A70" t="s">
        <v>177</v>
      </c>
      <c r="B70">
        <v>2005</v>
      </c>
      <c r="C70">
        <v>569.20000000000005</v>
      </c>
    </row>
    <row r="71" spans="1:4">
      <c r="A71" t="s">
        <v>131</v>
      </c>
      <c r="B71">
        <v>2003</v>
      </c>
      <c r="C71">
        <v>577</v>
      </c>
    </row>
    <row r="72" spans="1:4">
      <c r="A72" t="s">
        <v>116</v>
      </c>
      <c r="B72">
        <v>2005</v>
      </c>
      <c r="C72">
        <v>580.9</v>
      </c>
    </row>
    <row r="73" spans="1:4">
      <c r="A73" t="s">
        <v>139</v>
      </c>
      <c r="B73">
        <v>2007</v>
      </c>
      <c r="C73">
        <v>582.1</v>
      </c>
    </row>
    <row r="74" spans="1:4">
      <c r="A74" t="s">
        <v>77</v>
      </c>
      <c r="B74">
        <v>2003</v>
      </c>
      <c r="C74">
        <v>594.29999999999995</v>
      </c>
    </row>
    <row r="75" spans="1:4">
      <c r="A75" t="s">
        <v>156</v>
      </c>
      <c r="B75">
        <v>2006</v>
      </c>
      <c r="C75">
        <v>622.5</v>
      </c>
    </row>
    <row r="76" spans="1:4">
      <c r="A76" t="s">
        <v>126</v>
      </c>
      <c r="B76">
        <v>2005</v>
      </c>
      <c r="C76">
        <v>637.9</v>
      </c>
    </row>
    <row r="77" spans="1:4">
      <c r="A77" s="2" t="s">
        <v>527</v>
      </c>
      <c r="B77" s="2">
        <v>2005</v>
      </c>
      <c r="C77" s="2">
        <v>689.7</v>
      </c>
      <c r="D77" s="2"/>
    </row>
    <row r="78" spans="1:4">
      <c r="A78" t="s">
        <v>178</v>
      </c>
      <c r="B78">
        <v>2005</v>
      </c>
      <c r="C78">
        <v>695.1</v>
      </c>
    </row>
    <row r="79" spans="1:4">
      <c r="A79" t="s">
        <v>184</v>
      </c>
      <c r="B79">
        <v>2007</v>
      </c>
      <c r="C79">
        <v>695.4</v>
      </c>
    </row>
    <row r="80" spans="1:4">
      <c r="A80" t="s">
        <v>155</v>
      </c>
      <c r="B80">
        <v>2007</v>
      </c>
      <c r="C80">
        <v>697</v>
      </c>
    </row>
    <row r="81" spans="1:3">
      <c r="A81" t="s">
        <v>164</v>
      </c>
      <c r="B81">
        <v>2007</v>
      </c>
      <c r="C81">
        <v>730.6</v>
      </c>
    </row>
    <row r="82" spans="1:3">
      <c r="A82" t="s">
        <v>152</v>
      </c>
      <c r="B82">
        <v>2007</v>
      </c>
      <c r="C82">
        <v>745.5</v>
      </c>
    </row>
    <row r="83" spans="1:3">
      <c r="A83" t="s">
        <v>419</v>
      </c>
      <c r="B83">
        <v>2007</v>
      </c>
      <c r="C83">
        <v>818.3</v>
      </c>
    </row>
    <row r="84" spans="1:3">
      <c r="A84" t="s">
        <v>141</v>
      </c>
      <c r="B84">
        <v>2007</v>
      </c>
      <c r="C84">
        <v>819.9</v>
      </c>
    </row>
    <row r="85" spans="1:3">
      <c r="A85" t="s">
        <v>147</v>
      </c>
      <c r="B85">
        <v>2007</v>
      </c>
      <c r="C85">
        <v>855.8</v>
      </c>
    </row>
    <row r="86" spans="1:3">
      <c r="A86" t="s">
        <v>127</v>
      </c>
      <c r="B86">
        <v>2005</v>
      </c>
      <c r="C86">
        <v>856.8</v>
      </c>
    </row>
    <row r="87" spans="1:3">
      <c r="A87" t="s">
        <v>129</v>
      </c>
      <c r="B87">
        <v>2007</v>
      </c>
      <c r="C87">
        <v>867.3</v>
      </c>
    </row>
    <row r="88" spans="1:3">
      <c r="A88" t="s">
        <v>125</v>
      </c>
      <c r="B88">
        <v>2006</v>
      </c>
      <c r="C88">
        <v>887.8</v>
      </c>
    </row>
    <row r="89" spans="1:3">
      <c r="A89" t="s">
        <v>12</v>
      </c>
      <c r="B89">
        <v>2006</v>
      </c>
      <c r="C89">
        <v>913.3</v>
      </c>
    </row>
    <row r="90" spans="1:3">
      <c r="A90" t="s">
        <v>134</v>
      </c>
      <c r="B90">
        <v>2005</v>
      </c>
      <c r="C90">
        <v>947.7</v>
      </c>
    </row>
    <row r="91" spans="1:3">
      <c r="A91" t="s">
        <v>99</v>
      </c>
      <c r="B91">
        <v>2007</v>
      </c>
      <c r="C91">
        <v>955.9</v>
      </c>
    </row>
    <row r="92" spans="1:3">
      <c r="A92" t="s">
        <v>130</v>
      </c>
      <c r="B92">
        <v>2004</v>
      </c>
      <c r="C92">
        <v>1131</v>
      </c>
    </row>
    <row r="93" spans="1:3">
      <c r="A93" t="s">
        <v>314</v>
      </c>
      <c r="B93">
        <v>2006</v>
      </c>
      <c r="C93">
        <v>1208</v>
      </c>
    </row>
    <row r="94" spans="1:3">
      <c r="A94" t="s">
        <v>415</v>
      </c>
      <c r="B94">
        <v>2004</v>
      </c>
      <c r="C94">
        <v>1299</v>
      </c>
    </row>
    <row r="95" spans="1:3">
      <c r="A95" t="s">
        <v>111</v>
      </c>
      <c r="B95">
        <v>2007</v>
      </c>
      <c r="C95">
        <v>1346</v>
      </c>
    </row>
    <row r="96" spans="1:3">
      <c r="A96" t="s">
        <v>144</v>
      </c>
      <c r="B96">
        <v>2007</v>
      </c>
      <c r="C96">
        <v>1368</v>
      </c>
    </row>
    <row r="97" spans="1:3">
      <c r="A97" t="s">
        <v>100</v>
      </c>
      <c r="B97">
        <v>2005</v>
      </c>
      <c r="C97">
        <v>1392</v>
      </c>
    </row>
    <row r="98" spans="1:3">
      <c r="A98" t="s">
        <v>115</v>
      </c>
      <c r="B98">
        <v>2006</v>
      </c>
      <c r="C98">
        <v>1560</v>
      </c>
    </row>
    <row r="99" spans="1:3">
      <c r="A99" t="s">
        <v>13</v>
      </c>
      <c r="B99">
        <v>2005</v>
      </c>
      <c r="C99">
        <v>1575</v>
      </c>
    </row>
    <row r="100" spans="1:3">
      <c r="A100" t="s">
        <v>128</v>
      </c>
      <c r="B100">
        <v>2006</v>
      </c>
      <c r="C100">
        <v>1616</v>
      </c>
    </row>
    <row r="101" spans="1:3">
      <c r="A101" t="s">
        <v>133</v>
      </c>
      <c r="B101">
        <v>2005</v>
      </c>
      <c r="C101">
        <v>2100</v>
      </c>
    </row>
    <row r="102" spans="1:3">
      <c r="A102" t="s">
        <v>173</v>
      </c>
      <c r="B102">
        <v>2006</v>
      </c>
      <c r="C102">
        <v>2126</v>
      </c>
    </row>
    <row r="103" spans="1:3">
      <c r="A103" t="s">
        <v>132</v>
      </c>
      <c r="B103">
        <v>2004</v>
      </c>
      <c r="C103">
        <v>5753</v>
      </c>
    </row>
  </sheetData>
  <sortState ref="A6:D103">
    <sortCondition ref="C6:C103"/>
  </sortState>
  <phoneticPr fontId="31"/>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13" workbookViewId="0">
      <selection activeCell="F8" sqref="F8"/>
    </sheetView>
  </sheetViews>
  <sheetFormatPr defaultColWidth="8.85546875" defaultRowHeight="15"/>
  <cols>
    <col min="1" max="1" width="21.28515625" customWidth="1"/>
    <col min="2" max="2" width="11.85546875" customWidth="1"/>
    <col min="3" max="3" width="12.85546875" customWidth="1"/>
    <col min="4" max="4" width="12.7109375" customWidth="1"/>
    <col min="5" max="6" width="11.85546875" customWidth="1"/>
  </cols>
  <sheetData>
    <row r="1" spans="1:6">
      <c r="A1" s="1" t="s">
        <v>508</v>
      </c>
    </row>
    <row r="2" spans="1:6">
      <c r="A2" t="s">
        <v>506</v>
      </c>
    </row>
    <row r="4" spans="1:6" s="289" customFormat="1">
      <c r="B4" s="289">
        <v>2008</v>
      </c>
      <c r="C4" s="289">
        <v>2009</v>
      </c>
      <c r="D4" s="289">
        <v>2010</v>
      </c>
      <c r="E4" s="289">
        <v>2011</v>
      </c>
      <c r="F4" s="289">
        <v>2012</v>
      </c>
    </row>
    <row r="5" spans="1:6" ht="30">
      <c r="A5" s="63" t="s">
        <v>510</v>
      </c>
      <c r="B5">
        <v>1469.1098983100001</v>
      </c>
      <c r="C5">
        <v>1564.22773938</v>
      </c>
      <c r="D5">
        <v>1565.9552535800001</v>
      </c>
      <c r="E5">
        <v>1581.43469003</v>
      </c>
      <c r="F5">
        <v>1680.83040179</v>
      </c>
    </row>
    <row r="6" spans="1:6">
      <c r="A6" t="s">
        <v>19</v>
      </c>
      <c r="B6">
        <v>6798635</v>
      </c>
      <c r="C6">
        <v>7718319</v>
      </c>
      <c r="D6">
        <v>8441537</v>
      </c>
      <c r="E6">
        <v>8925096</v>
      </c>
      <c r="F6">
        <v>9205651</v>
      </c>
    </row>
    <row r="7" spans="1:6">
      <c r="A7" t="s">
        <v>20</v>
      </c>
      <c r="B7">
        <v>315474644818.13635</v>
      </c>
      <c r="C7">
        <v>254803438183.78302</v>
      </c>
      <c r="D7">
        <v>287421818965.7583</v>
      </c>
      <c r="E7">
        <v>348594945287.69592</v>
      </c>
      <c r="F7">
        <v>383799194080.90833</v>
      </c>
    </row>
    <row r="8" spans="1:6">
      <c r="A8" t="s">
        <v>519</v>
      </c>
      <c r="B8">
        <v>481243508795.97284</v>
      </c>
      <c r="C8">
        <v>461651054327.88965</v>
      </c>
      <c r="D8">
        <v>475045639017.53632</v>
      </c>
      <c r="E8">
        <v>503168083730.1297</v>
      </c>
      <c r="F8">
        <v>534313286802.28339</v>
      </c>
    </row>
    <row r="10" spans="1:6" s="1" customFormat="1">
      <c r="A10" s="1" t="s">
        <v>509</v>
      </c>
      <c r="B10" s="1">
        <f>B5/B6*1000000</f>
        <v>216.0889499598081</v>
      </c>
      <c r="C10" s="1">
        <f>C5/C6*1000000</f>
        <v>202.66430285921066</v>
      </c>
      <c r="D10" s="1">
        <f>D5/D6*1000000</f>
        <v>185.50593968610218</v>
      </c>
      <c r="E10" s="1">
        <f>E5/E6*1000000</f>
        <v>177.18965600257968</v>
      </c>
      <c r="F10" s="1">
        <f>F5/F6*1000000</f>
        <v>182.58680475612209</v>
      </c>
    </row>
    <row r="11" spans="1:6" s="1" customFormat="1">
      <c r="A11" s="220" t="s">
        <v>520</v>
      </c>
      <c r="B11" s="220">
        <f>B5/B7*1000000000</f>
        <v>4.6568240029461228</v>
      </c>
      <c r="C11" s="220">
        <f>C5/C7*1000000000</f>
        <v>6.1389585263436039</v>
      </c>
      <c r="D11" s="220">
        <f>D5/D7*1000000000</f>
        <v>5.4482824554337626</v>
      </c>
      <c r="E11" s="220">
        <f>E5/E7*1000000000</f>
        <v>4.5365967332797661</v>
      </c>
      <c r="F11" s="220">
        <f>F5/F7*1000000000</f>
        <v>4.3794526609549518</v>
      </c>
    </row>
    <row r="12" spans="1:6">
      <c r="A12" s="1" t="s">
        <v>521</v>
      </c>
      <c r="B12" s="1">
        <f>B5/B8*1000000000</f>
        <v>3.0527370685696695</v>
      </c>
      <c r="C12" s="1">
        <f>C5/C8*1000000000</f>
        <v>3.3883335144925293</v>
      </c>
      <c r="D12" s="1">
        <f>D5/D8*1000000000</f>
        <v>3.2964311741049217</v>
      </c>
      <c r="E12" s="1">
        <f>E5/E8*1000000000</f>
        <v>3.1429550902878614</v>
      </c>
      <c r="F12" s="1">
        <f>F5/F8*1000000000</f>
        <v>3.1457769127346675</v>
      </c>
    </row>
  </sheetData>
  <phoneticPr fontId="31"/>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A2" sqref="A2"/>
    </sheetView>
  </sheetViews>
  <sheetFormatPr defaultRowHeight="15"/>
  <cols>
    <col min="1" max="1" width="20.42578125" customWidth="1"/>
    <col min="2" max="2" width="12.140625" customWidth="1"/>
  </cols>
  <sheetData>
    <row r="1" spans="1:3">
      <c r="A1" s="1" t="s">
        <v>568</v>
      </c>
    </row>
    <row r="2" spans="1:3">
      <c r="A2" t="s">
        <v>552</v>
      </c>
    </row>
    <row r="4" spans="1:3" s="1" customFormat="1">
      <c r="A4" s="1" t="s">
        <v>1</v>
      </c>
      <c r="B4" s="1" t="s">
        <v>553</v>
      </c>
      <c r="C4" s="1" t="s">
        <v>554</v>
      </c>
    </row>
    <row r="5" spans="1:3">
      <c r="A5" s="307" t="s">
        <v>555</v>
      </c>
      <c r="B5">
        <v>353</v>
      </c>
    </row>
    <row r="6" spans="1:3">
      <c r="A6" s="307" t="s">
        <v>556</v>
      </c>
      <c r="B6">
        <v>331.37</v>
      </c>
      <c r="C6" t="s">
        <v>557</v>
      </c>
    </row>
    <row r="7" spans="1:3">
      <c r="A7" s="307" t="s">
        <v>558</v>
      </c>
      <c r="B7">
        <v>289</v>
      </c>
    </row>
    <row r="8" spans="1:3">
      <c r="A8" s="308" t="s">
        <v>559</v>
      </c>
      <c r="B8">
        <v>287.67</v>
      </c>
    </row>
    <row r="9" spans="1:3">
      <c r="A9" s="308" t="s">
        <v>560</v>
      </c>
      <c r="B9">
        <v>279.45</v>
      </c>
    </row>
    <row r="10" spans="1:3">
      <c r="A10" s="307" t="s">
        <v>561</v>
      </c>
      <c r="B10">
        <v>263.01</v>
      </c>
    </row>
    <row r="11" spans="1:3">
      <c r="A11" s="307" t="s">
        <v>562</v>
      </c>
      <c r="B11">
        <v>227.4</v>
      </c>
    </row>
    <row r="12" spans="1:3">
      <c r="A12" s="308" t="s">
        <v>563</v>
      </c>
      <c r="B12">
        <v>216.44</v>
      </c>
    </row>
    <row r="13" spans="1:3">
      <c r="A13" s="307" t="s">
        <v>564</v>
      </c>
      <c r="B13">
        <v>194.52</v>
      </c>
    </row>
    <row r="14" spans="1:3">
      <c r="A14" s="309" t="s">
        <v>565</v>
      </c>
      <c r="B14">
        <v>175.34</v>
      </c>
    </row>
    <row r="15" spans="1:3">
      <c r="A15" s="309" t="s">
        <v>566</v>
      </c>
      <c r="B15">
        <v>167.12</v>
      </c>
    </row>
    <row r="16" spans="1:3">
      <c r="A16" s="309" t="s">
        <v>567</v>
      </c>
      <c r="B16">
        <v>123.29</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8"/>
  <sheetViews>
    <sheetView topLeftCell="A7" workbookViewId="0">
      <selection activeCell="A165" sqref="A165"/>
    </sheetView>
  </sheetViews>
  <sheetFormatPr defaultColWidth="8.85546875" defaultRowHeight="15"/>
  <cols>
    <col min="1" max="1" width="24.42578125" customWidth="1"/>
    <col min="2" max="2" width="14.42578125" customWidth="1"/>
  </cols>
  <sheetData>
    <row r="1" spans="1:2">
      <c r="A1" s="1" t="s">
        <v>496</v>
      </c>
    </row>
    <row r="2" spans="1:2">
      <c r="A2" t="s">
        <v>443</v>
      </c>
    </row>
    <row r="4" spans="1:2" s="1" customFormat="1">
      <c r="A4" s="1" t="s">
        <v>1</v>
      </c>
      <c r="B4" s="1" t="s">
        <v>434</v>
      </c>
    </row>
    <row r="5" spans="1:2">
      <c r="A5" t="s">
        <v>66</v>
      </c>
      <c r="B5">
        <v>0.09</v>
      </c>
    </row>
    <row r="6" spans="1:2">
      <c r="A6" t="s">
        <v>190</v>
      </c>
      <c r="B6">
        <v>0.11</v>
      </c>
    </row>
    <row r="7" spans="1:2">
      <c r="A7" t="s">
        <v>121</v>
      </c>
      <c r="B7">
        <v>0.12</v>
      </c>
    </row>
    <row r="8" spans="1:2">
      <c r="A8" t="s">
        <v>79</v>
      </c>
      <c r="B8">
        <v>0.14000000000000001</v>
      </c>
    </row>
    <row r="9" spans="1:2">
      <c r="A9" t="s">
        <v>341</v>
      </c>
      <c r="B9">
        <v>0.16</v>
      </c>
    </row>
    <row r="10" spans="1:2">
      <c r="A10" t="s">
        <v>183</v>
      </c>
      <c r="B10">
        <v>0.18</v>
      </c>
    </row>
    <row r="11" spans="1:2">
      <c r="A11" t="s">
        <v>187</v>
      </c>
      <c r="B11">
        <v>0.21</v>
      </c>
    </row>
    <row r="12" spans="1:2">
      <c r="A12" t="s">
        <v>94</v>
      </c>
      <c r="B12">
        <v>0.21</v>
      </c>
    </row>
    <row r="13" spans="1:2">
      <c r="A13" t="s">
        <v>280</v>
      </c>
      <c r="B13">
        <v>0.26</v>
      </c>
    </row>
    <row r="14" spans="1:2">
      <c r="A14" t="s">
        <v>142</v>
      </c>
      <c r="B14">
        <v>0.28999999999999998</v>
      </c>
    </row>
    <row r="15" spans="1:2">
      <c r="A15" t="s">
        <v>63</v>
      </c>
      <c r="B15">
        <v>0.3</v>
      </c>
    </row>
    <row r="16" spans="1:2">
      <c r="A16" t="s">
        <v>69</v>
      </c>
      <c r="B16">
        <v>0.3</v>
      </c>
    </row>
    <row r="17" spans="1:2">
      <c r="A17" t="s">
        <v>171</v>
      </c>
      <c r="B17">
        <v>0.33</v>
      </c>
    </row>
    <row r="18" spans="1:2">
      <c r="A18" t="s">
        <v>104</v>
      </c>
      <c r="B18">
        <v>0.34</v>
      </c>
    </row>
    <row r="19" spans="1:2">
      <c r="A19" t="s">
        <v>93</v>
      </c>
      <c r="B19">
        <v>0.34</v>
      </c>
    </row>
    <row r="20" spans="1:2">
      <c r="A20" t="s">
        <v>101</v>
      </c>
      <c r="B20">
        <v>0.43</v>
      </c>
    </row>
    <row r="21" spans="1:2">
      <c r="A21" t="s">
        <v>120</v>
      </c>
      <c r="B21">
        <v>0.44</v>
      </c>
    </row>
    <row r="22" spans="1:2">
      <c r="A22" t="s">
        <v>64</v>
      </c>
      <c r="B22">
        <v>0.45</v>
      </c>
    </row>
    <row r="23" spans="1:2">
      <c r="A23" t="s">
        <v>85</v>
      </c>
      <c r="B23">
        <v>0.45</v>
      </c>
    </row>
    <row r="24" spans="1:2">
      <c r="A24" t="s">
        <v>48</v>
      </c>
      <c r="B24">
        <v>0.48</v>
      </c>
    </row>
    <row r="25" spans="1:2">
      <c r="A25" t="s">
        <v>286</v>
      </c>
      <c r="B25">
        <v>0.48</v>
      </c>
    </row>
    <row r="26" spans="1:2">
      <c r="A26" t="s">
        <v>81</v>
      </c>
      <c r="B26">
        <v>0.49</v>
      </c>
    </row>
    <row r="27" spans="1:2">
      <c r="A27" t="s">
        <v>312</v>
      </c>
      <c r="B27">
        <v>0.49</v>
      </c>
    </row>
    <row r="28" spans="1:2">
      <c r="A28" t="s">
        <v>291</v>
      </c>
      <c r="B28">
        <v>0.5</v>
      </c>
    </row>
    <row r="29" spans="1:2">
      <c r="A29" t="s">
        <v>56</v>
      </c>
      <c r="B29">
        <v>0.5</v>
      </c>
    </row>
    <row r="30" spans="1:2">
      <c r="A30" t="s">
        <v>57</v>
      </c>
      <c r="B30">
        <v>0.5</v>
      </c>
    </row>
    <row r="31" spans="1:2">
      <c r="A31" t="s">
        <v>334</v>
      </c>
      <c r="B31">
        <v>0.5</v>
      </c>
    </row>
    <row r="32" spans="1:2">
      <c r="A32" t="s">
        <v>435</v>
      </c>
      <c r="B32">
        <v>0.5</v>
      </c>
    </row>
    <row r="33" spans="1:2">
      <c r="A33" t="s">
        <v>70</v>
      </c>
      <c r="B33">
        <v>0.5</v>
      </c>
    </row>
    <row r="34" spans="1:2">
      <c r="A34" t="s">
        <v>74</v>
      </c>
      <c r="B34">
        <v>0.5</v>
      </c>
    </row>
    <row r="35" spans="1:2">
      <c r="A35" t="s">
        <v>76</v>
      </c>
      <c r="B35">
        <v>0.5</v>
      </c>
    </row>
    <row r="36" spans="1:2">
      <c r="A36" t="s">
        <v>80</v>
      </c>
      <c r="B36">
        <v>0.5</v>
      </c>
    </row>
    <row r="37" spans="1:2">
      <c r="A37" t="s">
        <v>125</v>
      </c>
      <c r="B37">
        <v>0.5</v>
      </c>
    </row>
    <row r="38" spans="1:2">
      <c r="A38" t="s">
        <v>53</v>
      </c>
      <c r="B38">
        <v>0.51</v>
      </c>
    </row>
    <row r="39" spans="1:2">
      <c r="A39" t="s">
        <v>89</v>
      </c>
      <c r="B39">
        <v>0.51</v>
      </c>
    </row>
    <row r="40" spans="1:2">
      <c r="A40" t="s">
        <v>105</v>
      </c>
      <c r="B40">
        <v>0.52</v>
      </c>
    </row>
    <row r="41" spans="1:2">
      <c r="A41" t="s">
        <v>83</v>
      </c>
      <c r="B41">
        <v>0.52</v>
      </c>
    </row>
    <row r="42" spans="1:2">
      <c r="A42" t="s">
        <v>84</v>
      </c>
      <c r="B42">
        <v>0.52</v>
      </c>
    </row>
    <row r="43" spans="1:2">
      <c r="A43" t="s">
        <v>91</v>
      </c>
      <c r="B43">
        <v>0.52</v>
      </c>
    </row>
    <row r="44" spans="1:2">
      <c r="A44" t="s">
        <v>335</v>
      </c>
      <c r="B44">
        <v>0.53</v>
      </c>
    </row>
    <row r="45" spans="1:2">
      <c r="A45" t="s">
        <v>65</v>
      </c>
      <c r="B45">
        <v>0.53</v>
      </c>
    </row>
    <row r="46" spans="1:2">
      <c r="A46" t="s">
        <v>95</v>
      </c>
      <c r="B46">
        <v>0.53</v>
      </c>
    </row>
    <row r="47" spans="1:2">
      <c r="A47" t="s">
        <v>49</v>
      </c>
      <c r="B47">
        <v>0.54</v>
      </c>
    </row>
    <row r="48" spans="1:2">
      <c r="A48" t="s">
        <v>54</v>
      </c>
      <c r="B48">
        <v>0.55000000000000004</v>
      </c>
    </row>
    <row r="49" spans="1:2">
      <c r="A49" t="s">
        <v>82</v>
      </c>
      <c r="B49">
        <v>0.56000000000000005</v>
      </c>
    </row>
    <row r="50" spans="1:2">
      <c r="A50" t="s">
        <v>75</v>
      </c>
      <c r="B50">
        <v>0.65</v>
      </c>
    </row>
    <row r="51" spans="1:2">
      <c r="A51" t="s">
        <v>119</v>
      </c>
      <c r="B51">
        <v>0.66</v>
      </c>
    </row>
    <row r="52" spans="1:2">
      <c r="A52" t="s">
        <v>99</v>
      </c>
      <c r="B52">
        <v>0.68</v>
      </c>
    </row>
    <row r="53" spans="1:2">
      <c r="A53" t="s">
        <v>436</v>
      </c>
      <c r="B53">
        <v>0.7</v>
      </c>
    </row>
    <row r="54" spans="1:2">
      <c r="A54" t="s">
        <v>123</v>
      </c>
      <c r="B54">
        <v>0.7</v>
      </c>
    </row>
    <row r="55" spans="1:2">
      <c r="A55" t="s">
        <v>137</v>
      </c>
      <c r="B55">
        <v>0.77</v>
      </c>
    </row>
    <row r="56" spans="1:2">
      <c r="A56" t="s">
        <v>55</v>
      </c>
      <c r="B56">
        <v>0.77</v>
      </c>
    </row>
    <row r="57" spans="1:2">
      <c r="A57" t="s">
        <v>138</v>
      </c>
      <c r="B57">
        <v>0.78</v>
      </c>
    </row>
    <row r="58" spans="1:2">
      <c r="A58" t="s">
        <v>161</v>
      </c>
      <c r="B58">
        <v>0.79</v>
      </c>
    </row>
    <row r="59" spans="1:2">
      <c r="A59" t="s">
        <v>88</v>
      </c>
      <c r="B59">
        <v>0.79</v>
      </c>
    </row>
    <row r="60" spans="1:2">
      <c r="A60" t="s">
        <v>73</v>
      </c>
      <c r="B60">
        <v>0.8</v>
      </c>
    </row>
    <row r="61" spans="1:2">
      <c r="A61" t="s">
        <v>176</v>
      </c>
      <c r="B61">
        <v>0.81</v>
      </c>
    </row>
    <row r="62" spans="1:2">
      <c r="A62" t="s">
        <v>92</v>
      </c>
      <c r="B62">
        <v>0.81</v>
      </c>
    </row>
    <row r="63" spans="1:2">
      <c r="A63" t="s">
        <v>124</v>
      </c>
      <c r="B63">
        <v>0.84</v>
      </c>
    </row>
    <row r="64" spans="1:2">
      <c r="A64" t="s">
        <v>311</v>
      </c>
      <c r="B64">
        <v>0.87</v>
      </c>
    </row>
    <row r="65" spans="1:2">
      <c r="A65" t="s">
        <v>157</v>
      </c>
      <c r="B65">
        <v>0.88</v>
      </c>
    </row>
    <row r="66" spans="1:2">
      <c r="A66" t="s">
        <v>128</v>
      </c>
      <c r="B66">
        <v>0.89</v>
      </c>
    </row>
    <row r="67" spans="1:2">
      <c r="A67" t="s">
        <v>160</v>
      </c>
      <c r="B67">
        <v>0.93</v>
      </c>
    </row>
    <row r="68" spans="1:2">
      <c r="A68" t="s">
        <v>174</v>
      </c>
      <c r="B68">
        <v>0.95</v>
      </c>
    </row>
    <row r="69" spans="1:2">
      <c r="A69" t="s">
        <v>132</v>
      </c>
      <c r="B69">
        <v>0.98</v>
      </c>
    </row>
    <row r="70" spans="1:2">
      <c r="A70" t="s">
        <v>181</v>
      </c>
      <c r="B70">
        <v>1</v>
      </c>
    </row>
    <row r="71" spans="1:2">
      <c r="A71" t="s">
        <v>188</v>
      </c>
      <c r="B71">
        <v>1</v>
      </c>
    </row>
    <row r="72" spans="1:2">
      <c r="A72" t="s">
        <v>9</v>
      </c>
      <c r="B72">
        <v>1.02</v>
      </c>
    </row>
    <row r="73" spans="1:2">
      <c r="A73" t="s">
        <v>51</v>
      </c>
      <c r="B73">
        <v>1.03</v>
      </c>
    </row>
    <row r="74" spans="1:2">
      <c r="A74" t="s">
        <v>172</v>
      </c>
      <c r="B74">
        <v>1.03</v>
      </c>
    </row>
    <row r="75" spans="1:2">
      <c r="A75" t="s">
        <v>151</v>
      </c>
      <c r="B75">
        <v>1.03</v>
      </c>
    </row>
    <row r="76" spans="1:2">
      <c r="A76" t="s">
        <v>110</v>
      </c>
      <c r="B76">
        <v>1.04</v>
      </c>
    </row>
    <row r="77" spans="1:2">
      <c r="A77" t="s">
        <v>159</v>
      </c>
      <c r="B77">
        <v>1.04</v>
      </c>
    </row>
    <row r="78" spans="1:2">
      <c r="A78" t="s">
        <v>344</v>
      </c>
      <c r="B78">
        <v>1.06</v>
      </c>
    </row>
    <row r="79" spans="1:2">
      <c r="A79" t="s">
        <v>173</v>
      </c>
      <c r="B79">
        <v>1.08</v>
      </c>
    </row>
    <row r="80" spans="1:2">
      <c r="A80" t="s">
        <v>237</v>
      </c>
      <c r="B80">
        <v>1.1000000000000001</v>
      </c>
    </row>
    <row r="81" spans="1:2">
      <c r="A81" t="s">
        <v>6</v>
      </c>
      <c r="B81">
        <v>1.1000000000000001</v>
      </c>
    </row>
    <row r="82" spans="1:2">
      <c r="A82" t="s">
        <v>152</v>
      </c>
      <c r="B82">
        <v>1.1000000000000001</v>
      </c>
    </row>
    <row r="83" spans="1:2">
      <c r="A83" t="s">
        <v>185</v>
      </c>
      <c r="B83">
        <v>1.1000000000000001</v>
      </c>
    </row>
    <row r="84" spans="1:2">
      <c r="A84" t="s">
        <v>178</v>
      </c>
      <c r="B84">
        <v>1.1299999999999999</v>
      </c>
    </row>
    <row r="85" spans="1:2">
      <c r="A85" t="s">
        <v>179</v>
      </c>
      <c r="B85">
        <v>1.1299999999999999</v>
      </c>
    </row>
    <row r="86" spans="1:2">
      <c r="A86" t="s">
        <v>316</v>
      </c>
      <c r="B86">
        <v>1.1399999999999999</v>
      </c>
    </row>
    <row r="87" spans="1:2">
      <c r="A87" t="s">
        <v>177</v>
      </c>
      <c r="B87">
        <v>1.18</v>
      </c>
    </row>
    <row r="88" spans="1:2">
      <c r="A88" t="s">
        <v>117</v>
      </c>
      <c r="B88">
        <v>1.18</v>
      </c>
    </row>
    <row r="89" spans="1:2">
      <c r="A89" t="s">
        <v>46</v>
      </c>
      <c r="B89">
        <v>1.21</v>
      </c>
    </row>
    <row r="90" spans="1:2">
      <c r="A90" t="s">
        <v>186</v>
      </c>
      <c r="B90">
        <v>1.21</v>
      </c>
    </row>
    <row r="91" spans="1:2">
      <c r="A91" t="s">
        <v>163</v>
      </c>
      <c r="B91">
        <v>1.21</v>
      </c>
    </row>
    <row r="92" spans="1:2">
      <c r="A92" t="s">
        <v>170</v>
      </c>
      <c r="B92">
        <v>1.22</v>
      </c>
    </row>
    <row r="93" spans="1:2">
      <c r="A93" t="s">
        <v>285</v>
      </c>
      <c r="B93">
        <v>1.24</v>
      </c>
    </row>
    <row r="94" spans="1:2">
      <c r="A94" t="s">
        <v>380</v>
      </c>
      <c r="B94">
        <v>1.24</v>
      </c>
    </row>
    <row r="95" spans="1:2">
      <c r="A95" t="s">
        <v>184</v>
      </c>
      <c r="B95">
        <v>1.24</v>
      </c>
    </row>
    <row r="96" spans="1:2">
      <c r="A96" t="s">
        <v>141</v>
      </c>
      <c r="B96">
        <v>1.28</v>
      </c>
    </row>
    <row r="97" spans="1:2">
      <c r="A97" t="s">
        <v>12</v>
      </c>
      <c r="B97">
        <v>1.3</v>
      </c>
    </row>
    <row r="98" spans="1:2">
      <c r="A98" t="s">
        <v>139</v>
      </c>
      <c r="B98">
        <v>1.33</v>
      </c>
    </row>
    <row r="99" spans="1:2">
      <c r="A99" t="s">
        <v>2</v>
      </c>
      <c r="B99">
        <v>1.33</v>
      </c>
    </row>
    <row r="100" spans="1:2">
      <c r="A100" t="s">
        <v>175</v>
      </c>
      <c r="B100">
        <v>1.36</v>
      </c>
    </row>
    <row r="101" spans="1:2">
      <c r="A101" t="s">
        <v>314</v>
      </c>
      <c r="B101">
        <v>1.36</v>
      </c>
    </row>
    <row r="102" spans="1:2">
      <c r="A102" t="s">
        <v>340</v>
      </c>
      <c r="B102">
        <v>1.37</v>
      </c>
    </row>
    <row r="103" spans="1:2">
      <c r="A103" t="s">
        <v>345</v>
      </c>
      <c r="B103">
        <v>1.37</v>
      </c>
    </row>
    <row r="104" spans="1:2">
      <c r="A104" t="s">
        <v>127</v>
      </c>
      <c r="B104">
        <v>1.37</v>
      </c>
    </row>
    <row r="105" spans="1:2">
      <c r="A105" t="s">
        <v>182</v>
      </c>
      <c r="B105">
        <v>1.45</v>
      </c>
    </row>
    <row r="106" spans="1:2">
      <c r="A106" t="s">
        <v>278</v>
      </c>
      <c r="B106">
        <v>1.46</v>
      </c>
    </row>
    <row r="107" spans="1:2">
      <c r="A107" t="s">
        <v>78</v>
      </c>
      <c r="B107">
        <v>1.46</v>
      </c>
    </row>
    <row r="108" spans="1:2">
      <c r="A108" t="s">
        <v>338</v>
      </c>
      <c r="B108">
        <v>1.46</v>
      </c>
    </row>
    <row r="109" spans="1:2">
      <c r="A109" t="s">
        <v>144</v>
      </c>
      <c r="B109">
        <v>1.47</v>
      </c>
    </row>
    <row r="110" spans="1:2">
      <c r="A110" t="s">
        <v>437</v>
      </c>
      <c r="B110">
        <v>1.47</v>
      </c>
    </row>
    <row r="111" spans="1:2">
      <c r="A111" t="s">
        <v>5</v>
      </c>
      <c r="B111">
        <v>1.49</v>
      </c>
    </row>
    <row r="112" spans="1:2">
      <c r="A112" t="s">
        <v>118</v>
      </c>
      <c r="B112">
        <v>1.52</v>
      </c>
    </row>
    <row r="113" spans="1:2">
      <c r="A113" t="s">
        <v>289</v>
      </c>
      <c r="B113">
        <v>1.56</v>
      </c>
    </row>
    <row r="114" spans="1:2">
      <c r="A114" t="s">
        <v>165</v>
      </c>
      <c r="B114">
        <v>1.61</v>
      </c>
    </row>
    <row r="115" spans="1:2">
      <c r="A115" s="2" t="s">
        <v>527</v>
      </c>
      <c r="B115" s="2">
        <v>1.66</v>
      </c>
    </row>
    <row r="116" spans="1:2">
      <c r="A116" t="s">
        <v>103</v>
      </c>
      <c r="B116">
        <v>1.69</v>
      </c>
    </row>
    <row r="117" spans="1:2">
      <c r="A117" t="s">
        <v>438</v>
      </c>
      <c r="B117">
        <v>1.7</v>
      </c>
    </row>
    <row r="118" spans="1:2">
      <c r="A118" t="s">
        <v>8</v>
      </c>
      <c r="B118">
        <v>1.71</v>
      </c>
    </row>
    <row r="119" spans="1:2">
      <c r="A119" t="s">
        <v>129</v>
      </c>
      <c r="B119">
        <v>1.76</v>
      </c>
    </row>
    <row r="120" spans="1:2">
      <c r="A120" t="s">
        <v>131</v>
      </c>
      <c r="B120">
        <v>1.77</v>
      </c>
    </row>
    <row r="121" spans="1:2">
      <c r="A121" t="s">
        <v>294</v>
      </c>
      <c r="B121">
        <v>1.78</v>
      </c>
    </row>
    <row r="122" spans="1:2">
      <c r="A122" t="s">
        <v>168</v>
      </c>
      <c r="B122">
        <v>1.79</v>
      </c>
    </row>
    <row r="123" spans="1:2">
      <c r="A123" t="s">
        <v>146</v>
      </c>
      <c r="B123">
        <v>1.92</v>
      </c>
    </row>
    <row r="124" spans="1:2">
      <c r="A124" t="s">
        <v>148</v>
      </c>
      <c r="B124">
        <v>1.92</v>
      </c>
    </row>
    <row r="125" spans="1:2">
      <c r="A125" t="s">
        <v>439</v>
      </c>
      <c r="B125">
        <v>1.99</v>
      </c>
    </row>
    <row r="126" spans="1:2">
      <c r="A126" t="s">
        <v>147</v>
      </c>
      <c r="B126">
        <v>2</v>
      </c>
    </row>
    <row r="127" spans="1:2">
      <c r="A127" t="s">
        <v>180</v>
      </c>
      <c r="B127">
        <v>2</v>
      </c>
    </row>
    <row r="128" spans="1:2">
      <c r="A128" t="s">
        <v>87</v>
      </c>
      <c r="B128">
        <v>2</v>
      </c>
    </row>
    <row r="129" spans="1:2">
      <c r="A129" t="s">
        <v>234</v>
      </c>
      <c r="B129">
        <v>2.0699999999999998</v>
      </c>
    </row>
    <row r="130" spans="1:2">
      <c r="A130" t="s">
        <v>304</v>
      </c>
      <c r="B130">
        <v>2.1</v>
      </c>
    </row>
    <row r="131" spans="1:2">
      <c r="A131" t="s">
        <v>11</v>
      </c>
      <c r="B131">
        <v>2.11</v>
      </c>
    </row>
    <row r="132" spans="1:2">
      <c r="A132" t="s">
        <v>108</v>
      </c>
      <c r="B132">
        <v>2.12</v>
      </c>
    </row>
    <row r="133" spans="1:2">
      <c r="A133" t="s">
        <v>155</v>
      </c>
      <c r="B133">
        <v>2.12</v>
      </c>
    </row>
    <row r="134" spans="1:2">
      <c r="A134" t="s">
        <v>145</v>
      </c>
      <c r="B134">
        <v>2.13</v>
      </c>
    </row>
    <row r="135" spans="1:2">
      <c r="A135" t="s">
        <v>164</v>
      </c>
      <c r="B135">
        <v>2.13</v>
      </c>
    </row>
    <row r="136" spans="1:2">
      <c r="A136" t="s">
        <v>158</v>
      </c>
      <c r="B136">
        <v>2.21</v>
      </c>
    </row>
    <row r="137" spans="1:2">
      <c r="A137" t="s">
        <v>195</v>
      </c>
      <c r="B137">
        <v>2.23</v>
      </c>
    </row>
    <row r="138" spans="1:2">
      <c r="A138" t="s">
        <v>288</v>
      </c>
      <c r="B138">
        <v>2.23</v>
      </c>
    </row>
    <row r="139" spans="1:2">
      <c r="A139" t="s">
        <v>150</v>
      </c>
      <c r="B139">
        <v>2.23</v>
      </c>
    </row>
    <row r="140" spans="1:2">
      <c r="A140" t="s">
        <v>77</v>
      </c>
      <c r="B140">
        <v>2.2999999999999998</v>
      </c>
    </row>
    <row r="141" spans="1:2">
      <c r="A141" t="s">
        <v>295</v>
      </c>
      <c r="B141">
        <v>2.31</v>
      </c>
    </row>
    <row r="142" spans="1:2">
      <c r="A142" t="s">
        <v>10</v>
      </c>
      <c r="B142">
        <v>2.33</v>
      </c>
    </row>
    <row r="143" spans="1:2">
      <c r="A143" t="s">
        <v>143</v>
      </c>
      <c r="B143">
        <v>2.34</v>
      </c>
    </row>
    <row r="144" spans="1:2">
      <c r="A144" t="s">
        <v>7</v>
      </c>
      <c r="B144">
        <v>2.4</v>
      </c>
    </row>
    <row r="145" spans="1:2">
      <c r="A145" t="s">
        <v>310</v>
      </c>
      <c r="B145">
        <v>2.48</v>
      </c>
    </row>
    <row r="146" spans="1:2">
      <c r="A146" t="s">
        <v>13</v>
      </c>
      <c r="B146">
        <v>2.58</v>
      </c>
    </row>
    <row r="147" spans="1:2">
      <c r="A147" t="s">
        <v>166</v>
      </c>
      <c r="B147">
        <v>2.61</v>
      </c>
    </row>
    <row r="148" spans="1:2">
      <c r="A148" t="s">
        <v>296</v>
      </c>
      <c r="B148">
        <v>2.71</v>
      </c>
    </row>
    <row r="149" spans="1:2">
      <c r="A149" t="s">
        <v>156</v>
      </c>
      <c r="B149">
        <v>2.8</v>
      </c>
    </row>
    <row r="150" spans="1:2">
      <c r="A150" t="s">
        <v>292</v>
      </c>
      <c r="B150">
        <v>2.87</v>
      </c>
    </row>
    <row r="151" spans="1:2">
      <c r="A151" t="s">
        <v>313</v>
      </c>
      <c r="B151">
        <v>2.98</v>
      </c>
    </row>
    <row r="152" spans="1:2">
      <c r="A152" t="s">
        <v>384</v>
      </c>
      <c r="B152">
        <v>3.25</v>
      </c>
    </row>
    <row r="153" spans="1:2">
      <c r="A153" t="s">
        <v>281</v>
      </c>
      <c r="B153">
        <v>3.28</v>
      </c>
    </row>
    <row r="154" spans="1:2">
      <c r="A154" t="s">
        <v>149</v>
      </c>
      <c r="B154">
        <v>3.58</v>
      </c>
    </row>
    <row r="155" spans="1:2">
      <c r="A155" t="s">
        <v>196</v>
      </c>
      <c r="B155">
        <v>3.68</v>
      </c>
    </row>
    <row r="156" spans="1:2">
      <c r="A156" t="s">
        <v>308</v>
      </c>
      <c r="B156">
        <v>3.71</v>
      </c>
    </row>
    <row r="157" spans="1:2" s="2" customFormat="1">
      <c r="A157" t="s">
        <v>440</v>
      </c>
      <c r="B157">
        <v>4.3</v>
      </c>
    </row>
    <row r="158" spans="1:2">
      <c r="A158" t="s">
        <v>441</v>
      </c>
      <c r="B158">
        <v>4.3499999999999996</v>
      </c>
    </row>
    <row r="159" spans="1:2">
      <c r="A159" t="s">
        <v>298</v>
      </c>
      <c r="B159">
        <v>4.75</v>
      </c>
    </row>
    <row r="160" spans="1:2">
      <c r="A160" t="s">
        <v>126</v>
      </c>
      <c r="B160">
        <v>5.0999999999999996</v>
      </c>
    </row>
    <row r="161" spans="1:2">
      <c r="A161" t="s">
        <v>322</v>
      </c>
      <c r="B161">
        <v>5.33</v>
      </c>
    </row>
    <row r="162" spans="1:2">
      <c r="A162" t="s">
        <v>442</v>
      </c>
      <c r="B162">
        <v>5.45</v>
      </c>
    </row>
    <row r="163" spans="1:2">
      <c r="A163" t="s">
        <v>307</v>
      </c>
      <c r="B163">
        <v>5.5</v>
      </c>
    </row>
    <row r="164" spans="1:2">
      <c r="A164" t="s">
        <v>114</v>
      </c>
      <c r="B164">
        <v>5.72</v>
      </c>
    </row>
    <row r="165" spans="1:2">
      <c r="A165" t="s">
        <v>189</v>
      </c>
      <c r="B165">
        <v>14.4</v>
      </c>
    </row>
    <row r="167" spans="1:2" s="1" customFormat="1">
      <c r="A167" s="1" t="s">
        <v>530</v>
      </c>
      <c r="B167" s="1">
        <v>2.15</v>
      </c>
    </row>
    <row r="168" spans="1:2" s="1" customFormat="1">
      <c r="A168" s="1" t="s">
        <v>531</v>
      </c>
      <c r="B168" s="1">
        <v>1.19</v>
      </c>
    </row>
  </sheetData>
  <phoneticPr fontId="31"/>
  <pageMargins left="0.7" right="0.7" top="0.75" bottom="0.75" header="0.3" footer="0.3"/>
  <drawing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E17" sqref="E17"/>
    </sheetView>
  </sheetViews>
  <sheetFormatPr defaultColWidth="8.85546875" defaultRowHeight="15"/>
  <cols>
    <col min="1" max="1" width="31.85546875" customWidth="1"/>
    <col min="2" max="2" width="21.42578125" customWidth="1"/>
    <col min="3" max="3" width="16" customWidth="1"/>
    <col min="4" max="5" width="15.42578125" customWidth="1"/>
    <col min="6" max="6" width="17.42578125" customWidth="1"/>
    <col min="7" max="7" width="16" customWidth="1"/>
  </cols>
  <sheetData>
    <row r="1" spans="1:8">
      <c r="A1" s="1" t="s">
        <v>497</v>
      </c>
    </row>
    <row r="2" spans="1:8">
      <c r="A2" t="s">
        <v>480</v>
      </c>
    </row>
    <row r="4" spans="1:8" s="244" customFormat="1" ht="30">
      <c r="A4" s="244" t="s">
        <v>469</v>
      </c>
      <c r="B4" s="290" t="s">
        <v>473</v>
      </c>
      <c r="C4" s="244" t="s">
        <v>479</v>
      </c>
      <c r="D4" s="244" t="s">
        <v>538</v>
      </c>
      <c r="E4" s="296" t="s">
        <v>539</v>
      </c>
      <c r="F4" s="244" t="s">
        <v>474</v>
      </c>
      <c r="G4" s="244" t="s">
        <v>475</v>
      </c>
      <c r="H4" s="244" t="s">
        <v>476</v>
      </c>
    </row>
    <row r="5" spans="1:8">
      <c r="A5" t="s">
        <v>470</v>
      </c>
      <c r="B5">
        <v>6200000</v>
      </c>
      <c r="C5">
        <f>B5/C12*1000</f>
        <v>673.49935382082163</v>
      </c>
      <c r="D5">
        <f>B5/D13*1000000</f>
        <v>16.663948472061062</v>
      </c>
      <c r="E5">
        <f>B5/E14*1000000</f>
        <v>11.603679251746252</v>
      </c>
      <c r="F5" s="279">
        <v>0.15</v>
      </c>
      <c r="G5" s="279">
        <v>0.08</v>
      </c>
      <c r="H5" s="279">
        <v>0.77</v>
      </c>
    </row>
    <row r="6" spans="1:8">
      <c r="A6" t="s">
        <v>471</v>
      </c>
      <c r="B6">
        <v>17000000</v>
      </c>
      <c r="C6">
        <f>B6/C12*1000</f>
        <v>1846.6917766054785</v>
      </c>
      <c r="D6">
        <f>B6/D13*1000000</f>
        <v>45.691471616941627</v>
      </c>
      <c r="E6">
        <f>B6/E14*1000000</f>
        <v>31.816539883820369</v>
      </c>
      <c r="F6" s="279">
        <v>0.1</v>
      </c>
      <c r="G6" s="279"/>
      <c r="H6" s="279">
        <v>0.9</v>
      </c>
    </row>
    <row r="7" spans="1:8">
      <c r="A7" t="s">
        <v>516</v>
      </c>
      <c r="C7" s="283">
        <f>B7/C12*1000</f>
        <v>0</v>
      </c>
      <c r="D7" s="283">
        <f>B7/D13*1000000</f>
        <v>0</v>
      </c>
      <c r="E7" s="283"/>
      <c r="F7" s="279"/>
    </row>
    <row r="8" spans="1:8">
      <c r="A8" t="s">
        <v>517</v>
      </c>
      <c r="B8">
        <v>341423.26</v>
      </c>
      <c r="C8">
        <f>B8/C12*1000</f>
        <v>37.088442740225538</v>
      </c>
      <c r="D8" s="283">
        <f>B8/D13*1000000</f>
        <v>0.9176547760972753</v>
      </c>
      <c r="E8" s="283">
        <f>B8/E14*1000000</f>
        <v>0.63899451582670419</v>
      </c>
      <c r="F8" s="279"/>
    </row>
    <row r="9" spans="1:8">
      <c r="A9" t="s">
        <v>515</v>
      </c>
      <c r="D9" s="283"/>
      <c r="E9" s="283"/>
      <c r="F9" s="279"/>
    </row>
    <row r="10" spans="1:8">
      <c r="A10" t="s">
        <v>518</v>
      </c>
      <c r="D10" s="283"/>
      <c r="E10" s="283"/>
      <c r="F10" s="279"/>
    </row>
    <row r="11" spans="1:8" s="1" customFormat="1">
      <c r="A11" s="1" t="s">
        <v>472</v>
      </c>
      <c r="B11" s="1">
        <v>26166599.100000001</v>
      </c>
      <c r="C11" s="283">
        <f>B11/C12*1000</f>
        <v>2842.4496105707244</v>
      </c>
      <c r="D11" s="284">
        <f>B11/D13*1000000</f>
        <v>70.3288482405612</v>
      </c>
      <c r="E11" s="284">
        <f>B11/E14*1000000</f>
        <v>48.972390817005184</v>
      </c>
      <c r="F11" s="280"/>
    </row>
    <row r="12" spans="1:8">
      <c r="A12" t="s">
        <v>477</v>
      </c>
      <c r="C12">
        <v>9205651</v>
      </c>
      <c r="D12" s="285"/>
      <c r="E12" s="285"/>
    </row>
    <row r="13" spans="1:8">
      <c r="A13" t="s">
        <v>478</v>
      </c>
      <c r="D13">
        <v>372060680000</v>
      </c>
    </row>
    <row r="14" spans="1:8" ht="15.75" thickBot="1">
      <c r="A14" t="s">
        <v>537</v>
      </c>
      <c r="E14">
        <v>534313286802.28339</v>
      </c>
    </row>
    <row r="15" spans="1:8" ht="15.75" thickBot="1">
      <c r="D15" s="281"/>
      <c r="E15" s="297"/>
      <c r="F15" s="282"/>
    </row>
  </sheetData>
  <phoneticPr fontId="31"/>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F13" workbookViewId="0">
      <selection activeCell="B10" sqref="B10"/>
    </sheetView>
  </sheetViews>
  <sheetFormatPr defaultColWidth="8.85546875" defaultRowHeight="15"/>
  <cols>
    <col min="1" max="1" width="30.42578125" customWidth="1"/>
    <col min="2" max="2" width="13.85546875" customWidth="1"/>
    <col min="3" max="3" width="14.7109375" customWidth="1"/>
    <col min="4" max="4" width="14" customWidth="1"/>
    <col min="5" max="5" width="13" customWidth="1"/>
    <col min="6" max="6" width="16" customWidth="1"/>
  </cols>
  <sheetData>
    <row r="1" spans="1:5">
      <c r="A1" s="1" t="s">
        <v>511</v>
      </c>
    </row>
    <row r="2" spans="1:5">
      <c r="A2" t="s">
        <v>513</v>
      </c>
    </row>
    <row r="4" spans="1:5" s="289" customFormat="1" ht="15.75" thickBot="1">
      <c r="B4" s="289">
        <v>2009</v>
      </c>
      <c r="C4" s="289">
        <v>2010</v>
      </c>
      <c r="D4" s="289">
        <v>2011</v>
      </c>
      <c r="E4" s="289">
        <v>2012</v>
      </c>
    </row>
    <row r="5" spans="1:5" ht="15.75" thickBot="1">
      <c r="A5" t="s">
        <v>512</v>
      </c>
      <c r="B5" s="291">
        <v>35327737</v>
      </c>
      <c r="C5" s="292">
        <v>28071200.310000002</v>
      </c>
      <c r="D5" s="293">
        <v>24288471.003000002</v>
      </c>
      <c r="E5" s="294">
        <v>26166599.109999999</v>
      </c>
    </row>
    <row r="6" spans="1:5">
      <c r="A6" t="s">
        <v>19</v>
      </c>
      <c r="B6">
        <v>7718319</v>
      </c>
      <c r="C6">
        <v>8441537</v>
      </c>
      <c r="D6">
        <v>8925096</v>
      </c>
      <c r="E6">
        <v>9205651</v>
      </c>
    </row>
    <row r="7" spans="1:5">
      <c r="A7" t="s">
        <v>514</v>
      </c>
      <c r="B7">
        <v>254803438183.78302</v>
      </c>
      <c r="C7">
        <v>287421818965.7583</v>
      </c>
      <c r="D7">
        <v>348594945287.69592</v>
      </c>
      <c r="E7">
        <v>383799194080.90833</v>
      </c>
    </row>
    <row r="8" spans="1:5">
      <c r="A8" t="s">
        <v>540</v>
      </c>
      <c r="B8">
        <v>461651054327.88965</v>
      </c>
      <c r="C8">
        <v>475045639017.53632</v>
      </c>
      <c r="D8">
        <v>503168083730.1297</v>
      </c>
      <c r="E8">
        <v>534313286802.28339</v>
      </c>
    </row>
    <row r="10" spans="1:5">
      <c r="A10" t="s">
        <v>507</v>
      </c>
      <c r="B10">
        <f>B5/B6</f>
        <v>4.5771283876709425</v>
      </c>
      <c r="C10">
        <f>C5/C6</f>
        <v>3.3253660216143106</v>
      </c>
      <c r="D10">
        <f>D5/D6</f>
        <v>2.7213680394026016</v>
      </c>
      <c r="E10">
        <f>E5/E6</f>
        <v>2.8424496116570137</v>
      </c>
    </row>
    <row r="11" spans="1:5">
      <c r="A11" t="s">
        <v>538</v>
      </c>
      <c r="B11">
        <f>B5/B7*1000000</f>
        <v>138.64701846966065</v>
      </c>
      <c r="C11">
        <f>C5/C7*1000000</f>
        <v>97.665516177615714</v>
      </c>
      <c r="D11">
        <f>D5/D7*1000000</f>
        <v>69.675339047026895</v>
      </c>
      <c r="E11">
        <f>E5/E7*1000000</f>
        <v>68.177837560763209</v>
      </c>
    </row>
    <row r="12" spans="1:5">
      <c r="A12" t="s">
        <v>539</v>
      </c>
      <c r="B12">
        <f>B5/B8*1000000</f>
        <v>76.524761871134643</v>
      </c>
      <c r="C12">
        <f>C5/C8*1000000</f>
        <v>59.091586164342729</v>
      </c>
      <c r="D12">
        <f>D5/D8*1000000</f>
        <v>48.271088306997896</v>
      </c>
      <c r="E12">
        <f>E5/E8*1000000</f>
        <v>48.972390835720795</v>
      </c>
    </row>
    <row r="20" spans="1:6">
      <c r="A20" s="319" t="s">
        <v>444</v>
      </c>
      <c r="B20" s="319"/>
      <c r="C20" s="319"/>
      <c r="D20" s="319"/>
      <c r="E20" s="319"/>
      <c r="F20" s="319"/>
    </row>
    <row r="21" spans="1:6">
      <c r="A21" s="320" t="s">
        <v>445</v>
      </c>
      <c r="B21" s="320"/>
      <c r="C21" s="320"/>
      <c r="D21" s="320"/>
      <c r="E21" s="320"/>
      <c r="F21" s="320"/>
    </row>
    <row r="22" spans="1:6" ht="15.75" thickBot="1">
      <c r="A22" s="247"/>
      <c r="B22" s="247"/>
      <c r="C22" s="247"/>
      <c r="D22" s="247"/>
      <c r="E22" s="247"/>
      <c r="F22" s="247"/>
    </row>
    <row r="23" spans="1:6">
      <c r="A23" s="321" t="s">
        <v>446</v>
      </c>
      <c r="B23" s="323" t="s">
        <v>447</v>
      </c>
      <c r="C23" s="324"/>
      <c r="D23" s="325" t="s">
        <v>276</v>
      </c>
      <c r="E23" s="326"/>
      <c r="F23" s="327" t="s">
        <v>448</v>
      </c>
    </row>
    <row r="24" spans="1:6" ht="15.75" thickBot="1">
      <c r="A24" s="322"/>
      <c r="B24" s="248">
        <v>2009</v>
      </c>
      <c r="C24" s="249">
        <v>2010</v>
      </c>
      <c r="D24" s="250">
        <v>2011</v>
      </c>
      <c r="E24" s="251">
        <v>2012</v>
      </c>
      <c r="F24" s="328"/>
    </row>
    <row r="25" spans="1:6">
      <c r="A25" s="252" t="s">
        <v>449</v>
      </c>
      <c r="B25" s="253">
        <v>9625006</v>
      </c>
      <c r="C25" s="254">
        <v>10092690</v>
      </c>
      <c r="D25" s="254">
        <v>10701037.469999999</v>
      </c>
      <c r="E25" s="255">
        <v>12884554</v>
      </c>
      <c r="F25" s="256" t="s">
        <v>450</v>
      </c>
    </row>
    <row r="26" spans="1:6">
      <c r="A26" s="257" t="s">
        <v>451</v>
      </c>
      <c r="B26" s="258">
        <v>21882792</v>
      </c>
      <c r="C26" s="259">
        <v>14313024</v>
      </c>
      <c r="D26" s="259">
        <v>10041639</v>
      </c>
      <c r="E26" s="260">
        <v>9581640</v>
      </c>
      <c r="F26" s="261" t="s">
        <v>452</v>
      </c>
    </row>
    <row r="27" spans="1:6">
      <c r="A27" s="257" t="s">
        <v>453</v>
      </c>
      <c r="B27" s="258">
        <v>2624656</v>
      </c>
      <c r="C27" s="259">
        <v>2213980.5</v>
      </c>
      <c r="D27" s="259">
        <v>2751207</v>
      </c>
      <c r="E27" s="260">
        <v>2589351.06</v>
      </c>
      <c r="F27" s="261" t="s">
        <v>454</v>
      </c>
    </row>
    <row r="28" spans="1:6">
      <c r="A28" s="257" t="s">
        <v>455</v>
      </c>
      <c r="B28" s="258">
        <v>285211</v>
      </c>
      <c r="C28" s="259">
        <v>185446.71</v>
      </c>
      <c r="D28" s="259">
        <v>290706.86300000001</v>
      </c>
      <c r="E28" s="260">
        <v>450448.18</v>
      </c>
      <c r="F28" s="261" t="s">
        <v>456</v>
      </c>
    </row>
    <row r="29" spans="1:6">
      <c r="A29" s="257" t="s">
        <v>457</v>
      </c>
      <c r="B29" s="258">
        <v>107766</v>
      </c>
      <c r="C29" s="259">
        <v>105798</v>
      </c>
      <c r="D29" s="259">
        <v>134400</v>
      </c>
      <c r="E29" s="260">
        <v>135020</v>
      </c>
      <c r="F29" s="261" t="s">
        <v>458</v>
      </c>
    </row>
    <row r="30" spans="1:6">
      <c r="A30" s="257" t="s">
        <v>459</v>
      </c>
      <c r="B30" s="258">
        <v>314630</v>
      </c>
      <c r="C30" s="259">
        <v>187841</v>
      </c>
      <c r="D30" s="259">
        <v>216375.16999999998</v>
      </c>
      <c r="E30" s="260">
        <v>267477.57</v>
      </c>
      <c r="F30" s="261" t="s">
        <v>460</v>
      </c>
    </row>
    <row r="31" spans="1:6" ht="15.75" thickBot="1">
      <c r="A31" s="262" t="s">
        <v>461</v>
      </c>
      <c r="B31" s="263">
        <v>487676</v>
      </c>
      <c r="C31" s="264">
        <v>972420.1</v>
      </c>
      <c r="D31" s="264">
        <v>153105.5</v>
      </c>
      <c r="E31" s="265">
        <v>258108.3</v>
      </c>
      <c r="F31" s="266" t="s">
        <v>462</v>
      </c>
    </row>
    <row r="32" spans="1:6" ht="15.75" thickBot="1">
      <c r="A32" s="267" t="s">
        <v>463</v>
      </c>
      <c r="B32" s="268">
        <v>35327737</v>
      </c>
      <c r="C32" s="269">
        <v>28071200.310000002</v>
      </c>
      <c r="D32" s="270">
        <v>24288471.003000002</v>
      </c>
      <c r="E32" s="271">
        <v>26166599.109999999</v>
      </c>
      <c r="F32" s="272" t="s">
        <v>464</v>
      </c>
    </row>
    <row r="33" spans="1:6">
      <c r="A33" s="273" t="s">
        <v>465</v>
      </c>
      <c r="B33" s="273"/>
      <c r="C33" s="274"/>
      <c r="D33" s="275"/>
      <c r="E33" s="317" t="s">
        <v>466</v>
      </c>
      <c r="F33" s="317"/>
    </row>
    <row r="34" spans="1:6">
      <c r="A34" s="318" t="s">
        <v>467</v>
      </c>
      <c r="B34" s="318"/>
      <c r="C34" s="276"/>
      <c r="D34" s="277"/>
      <c r="E34" s="277"/>
      <c r="F34" s="277" t="s">
        <v>468</v>
      </c>
    </row>
  </sheetData>
  <mergeCells count="8">
    <mergeCell ref="E33:F33"/>
    <mergeCell ref="A34:B34"/>
    <mergeCell ref="A20:F20"/>
    <mergeCell ref="A21:F21"/>
    <mergeCell ref="A23:A24"/>
    <mergeCell ref="B23:C23"/>
    <mergeCell ref="D23:E23"/>
    <mergeCell ref="F23:F24"/>
  </mergeCells>
  <phoneticPr fontId="31"/>
  <pageMargins left="0.7" right="0.7" top="0.75" bottom="0.75" header="0.3" footer="0.3"/>
  <drawing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topLeftCell="B1" workbookViewId="0">
      <selection activeCell="N23" sqref="N23"/>
    </sheetView>
  </sheetViews>
  <sheetFormatPr defaultRowHeight="15"/>
  <cols>
    <col min="1" max="1" width="23.28515625" customWidth="1"/>
    <col min="2" max="5" width="15" customWidth="1"/>
    <col min="6" max="6" width="12" customWidth="1"/>
    <col min="7" max="7" width="13.28515625" customWidth="1"/>
  </cols>
  <sheetData>
    <row r="1" spans="1:9">
      <c r="A1" s="1" t="s">
        <v>571</v>
      </c>
    </row>
    <row r="2" spans="1:9">
      <c r="A2" t="s">
        <v>580</v>
      </c>
    </row>
    <row r="5" spans="1:9" s="299" customFormat="1">
      <c r="A5" s="299" t="s">
        <v>1</v>
      </c>
      <c r="B5" s="299" t="s">
        <v>548</v>
      </c>
      <c r="C5" s="299" t="s">
        <v>549</v>
      </c>
      <c r="D5" s="299" t="s">
        <v>550</v>
      </c>
      <c r="E5" s="299" t="s">
        <v>551</v>
      </c>
      <c r="F5" s="299" t="s">
        <v>96</v>
      </c>
      <c r="G5" s="299" t="s">
        <v>214</v>
      </c>
    </row>
    <row r="6" spans="1:9" s="300" customFormat="1">
      <c r="A6" s="300" t="s">
        <v>572</v>
      </c>
      <c r="B6" s="300">
        <v>1069</v>
      </c>
      <c r="C6" s="300">
        <v>232.48</v>
      </c>
      <c r="D6" s="300">
        <v>685.52</v>
      </c>
      <c r="E6" s="300">
        <v>0</v>
      </c>
      <c r="F6" s="300">
        <v>0</v>
      </c>
      <c r="G6" s="300">
        <v>1987</v>
      </c>
    </row>
    <row r="7" spans="1:9" s="303" customFormat="1">
      <c r="A7" s="301" t="s">
        <v>573</v>
      </c>
      <c r="B7" s="301">
        <v>0</v>
      </c>
      <c r="C7" s="301">
        <v>950.41</v>
      </c>
      <c r="D7" s="301">
        <v>660.82</v>
      </c>
      <c r="E7" s="301">
        <v>290.14</v>
      </c>
      <c r="F7" s="302">
        <v>0</v>
      </c>
      <c r="G7" s="303">
        <v>1901</v>
      </c>
      <c r="I7" s="304"/>
    </row>
    <row r="8" spans="1:9" s="303" customFormat="1">
      <c r="A8" s="301" t="s">
        <v>574</v>
      </c>
      <c r="B8" s="301">
        <v>46.03</v>
      </c>
      <c r="C8" s="301">
        <v>956.44</v>
      </c>
      <c r="D8" s="301">
        <v>588.49</v>
      </c>
      <c r="E8" s="301">
        <v>238.63</v>
      </c>
      <c r="F8" s="302">
        <v>0.55000000000000004</v>
      </c>
      <c r="G8" s="303">
        <v>1830</v>
      </c>
      <c r="I8" s="304"/>
    </row>
    <row r="9" spans="1:9" s="303" customFormat="1">
      <c r="A9" s="300" t="s">
        <v>575</v>
      </c>
      <c r="B9" s="300">
        <v>1401</v>
      </c>
      <c r="C9" s="300">
        <v>0</v>
      </c>
      <c r="D9" s="300">
        <v>273</v>
      </c>
      <c r="E9" s="300">
        <v>146</v>
      </c>
      <c r="F9" s="300">
        <v>0</v>
      </c>
      <c r="G9" s="300">
        <v>1820</v>
      </c>
      <c r="I9" s="304"/>
    </row>
    <row r="10" spans="1:9" s="303" customFormat="1">
      <c r="A10" s="301" t="s">
        <v>576</v>
      </c>
      <c r="B10" s="301">
        <v>6.85</v>
      </c>
      <c r="C10" s="301">
        <v>584.38</v>
      </c>
      <c r="D10" s="301">
        <v>778.63</v>
      </c>
      <c r="E10" s="301">
        <v>300.82</v>
      </c>
      <c r="F10" s="302">
        <v>3.84</v>
      </c>
      <c r="G10" s="303">
        <v>1674</v>
      </c>
    </row>
    <row r="11" spans="1:9" s="303" customFormat="1">
      <c r="A11" s="301" t="s">
        <v>577</v>
      </c>
      <c r="B11" s="301">
        <v>415.89</v>
      </c>
      <c r="C11" s="301">
        <v>479.73</v>
      </c>
      <c r="D11" s="301">
        <v>330.68</v>
      </c>
      <c r="E11" s="301">
        <v>235.62</v>
      </c>
      <c r="F11" s="302">
        <v>0</v>
      </c>
      <c r="G11" s="303">
        <v>1463</v>
      </c>
    </row>
    <row r="12" spans="1:9" s="303" customFormat="1">
      <c r="A12" s="305" t="s">
        <v>578</v>
      </c>
      <c r="B12" s="305">
        <v>444.58</v>
      </c>
      <c r="C12" s="305">
        <v>317.61</v>
      </c>
      <c r="D12" s="305">
        <v>360.28</v>
      </c>
      <c r="E12" s="305">
        <v>195.09</v>
      </c>
      <c r="F12" s="306">
        <v>31.38</v>
      </c>
      <c r="G12" s="303">
        <v>1349</v>
      </c>
    </row>
    <row r="13" spans="1:9" s="303" customFormat="1">
      <c r="A13" s="301" t="s">
        <v>579</v>
      </c>
      <c r="B13" s="301">
        <v>470.68</v>
      </c>
      <c r="C13" s="301">
        <v>214.25</v>
      </c>
      <c r="D13" s="301">
        <v>362.19</v>
      </c>
      <c r="E13" s="301">
        <v>227.12</v>
      </c>
      <c r="F13" s="302">
        <v>18.63</v>
      </c>
      <c r="G13" s="303">
        <v>1293</v>
      </c>
    </row>
    <row r="14" spans="1:9" s="300" customFormat="1">
      <c r="A14" s="305" t="s">
        <v>558</v>
      </c>
      <c r="B14" s="305">
        <v>14.64</v>
      </c>
      <c r="C14" s="305">
        <v>770.91</v>
      </c>
      <c r="D14" s="305">
        <v>186.26</v>
      </c>
      <c r="E14" s="305">
        <v>3.76</v>
      </c>
      <c r="F14" s="306">
        <v>0</v>
      </c>
      <c r="G14" s="300">
        <v>976</v>
      </c>
    </row>
  </sheetData>
  <conditionalFormatting sqref="O8:O13">
    <cfRule type="cellIs" dxfId="0" priority="1" stopIfTrue="1" operator="notEqual">
      <formula>0</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A14" activeCellId="1" sqref="A5:E5 A14:E14"/>
    </sheetView>
  </sheetViews>
  <sheetFormatPr defaultColWidth="8.85546875" defaultRowHeight="15"/>
  <cols>
    <col min="1" max="1" width="21" customWidth="1"/>
    <col min="2" max="2" width="14.42578125" customWidth="1"/>
    <col min="3" max="3" width="13.28515625" customWidth="1"/>
    <col min="4" max="5" width="13.42578125" customWidth="1"/>
  </cols>
  <sheetData>
    <row r="1" spans="1:5">
      <c r="A1" s="1" t="s">
        <v>326</v>
      </c>
    </row>
    <row r="2" spans="1:5">
      <c r="A2" t="s">
        <v>273</v>
      </c>
    </row>
    <row r="4" spans="1:5">
      <c r="B4" s="314" t="s">
        <v>271</v>
      </c>
      <c r="C4" s="314"/>
      <c r="D4" s="314"/>
      <c r="E4" s="314"/>
    </row>
    <row r="5" spans="1:5" s="1" customFormat="1">
      <c r="B5" s="1">
        <v>1994</v>
      </c>
      <c r="C5" s="1">
        <v>2000</v>
      </c>
      <c r="D5" s="1">
        <v>2005</v>
      </c>
      <c r="E5" s="1">
        <v>2012</v>
      </c>
    </row>
    <row r="6" spans="1:5">
      <c r="A6" t="s">
        <v>267</v>
      </c>
      <c r="B6">
        <v>70879</v>
      </c>
      <c r="C6">
        <v>116114</v>
      </c>
      <c r="D6">
        <v>153833</v>
      </c>
      <c r="E6">
        <v>135450</v>
      </c>
    </row>
    <row r="7" spans="1:5">
      <c r="A7" t="s">
        <v>268</v>
      </c>
      <c r="B7">
        <v>3455</v>
      </c>
      <c r="C7">
        <v>6466</v>
      </c>
      <c r="D7">
        <v>9426</v>
      </c>
      <c r="E7">
        <v>28988</v>
      </c>
    </row>
    <row r="8" spans="1:5">
      <c r="A8" t="s">
        <v>260</v>
      </c>
      <c r="B8">
        <v>2552</v>
      </c>
      <c r="C8">
        <v>2622</v>
      </c>
      <c r="D8">
        <v>7122</v>
      </c>
      <c r="E8">
        <v>11868</v>
      </c>
    </row>
    <row r="9" spans="1:5">
      <c r="A9" t="s">
        <v>269</v>
      </c>
      <c r="B9">
        <v>1777</v>
      </c>
      <c r="C9">
        <v>4348</v>
      </c>
      <c r="D9">
        <v>3976</v>
      </c>
      <c r="E9" s="213"/>
    </row>
    <row r="10" spans="1:5">
      <c r="A10" t="s">
        <v>270</v>
      </c>
      <c r="B10">
        <v>-4227</v>
      </c>
      <c r="C10">
        <v>-9665</v>
      </c>
      <c r="D10">
        <v>-13223</v>
      </c>
      <c r="E10" s="213"/>
    </row>
    <row r="11" spans="1:5">
      <c r="A11" t="s">
        <v>272</v>
      </c>
      <c r="B11">
        <f>B9+B10</f>
        <v>-2450</v>
      </c>
      <c r="C11">
        <f>C9+C10</f>
        <v>-5317</v>
      </c>
      <c r="D11">
        <f>D9+D10</f>
        <v>-9247</v>
      </c>
      <c r="E11" s="214">
        <v>-3148</v>
      </c>
    </row>
    <row r="12" spans="1:5" s="1" customFormat="1">
      <c r="A12" s="1" t="s">
        <v>214</v>
      </c>
      <c r="B12" s="1">
        <v>74436</v>
      </c>
      <c r="C12" s="1">
        <v>119885</v>
      </c>
      <c r="D12" s="1">
        <v>161134</v>
      </c>
      <c r="E12" s="1">
        <v>173159</v>
      </c>
    </row>
    <row r="14" spans="1:5">
      <c r="A14" t="s">
        <v>19</v>
      </c>
      <c r="B14">
        <v>2232159</v>
      </c>
      <c r="C14">
        <v>3026352</v>
      </c>
      <c r="D14">
        <v>4148883</v>
      </c>
      <c r="E14">
        <v>9205651</v>
      </c>
    </row>
    <row r="15" spans="1:5">
      <c r="A15" t="s">
        <v>329</v>
      </c>
      <c r="B15">
        <v>59305093918.215439</v>
      </c>
      <c r="C15">
        <v>104337375342.52573</v>
      </c>
      <c r="D15">
        <v>180617023539.13654</v>
      </c>
      <c r="E15">
        <v>383799194080.90833</v>
      </c>
    </row>
    <row r="16" spans="1:5">
      <c r="A16" t="s">
        <v>330</v>
      </c>
      <c r="B16">
        <v>168860705696.85974</v>
      </c>
      <c r="C16">
        <v>261543920208.39554</v>
      </c>
      <c r="D16">
        <v>381441990545.61273</v>
      </c>
      <c r="E16">
        <v>534313286802.28339</v>
      </c>
    </row>
    <row r="18" spans="1:5">
      <c r="A18" t="s">
        <v>274</v>
      </c>
      <c r="B18">
        <f>B12*1000/B14</f>
        <v>33.347086833868019</v>
      </c>
      <c r="C18">
        <f>C12*1000/C14</f>
        <v>39.613699926512183</v>
      </c>
      <c r="D18">
        <f>D12*1000/D14</f>
        <v>38.837923363951212</v>
      </c>
      <c r="E18">
        <f>E12*1000/E14</f>
        <v>18.810076549719298</v>
      </c>
    </row>
    <row r="19" spans="1:5">
      <c r="A19" t="s">
        <v>331</v>
      </c>
      <c r="B19">
        <f>(B12*1000/B15)*1000000</f>
        <v>1255.1367021296824</v>
      </c>
      <c r="C19">
        <f>(C12*1000/C15)*1000000</f>
        <v>1149.0129937276406</v>
      </c>
      <c r="D19">
        <f>(D12*1000/D15)*1000000</f>
        <v>892.13074627533706</v>
      </c>
      <c r="E19">
        <f>(E12*1000/E15)*1000000</f>
        <v>451.1708275330472</v>
      </c>
    </row>
    <row r="20" spans="1:5">
      <c r="A20" t="s">
        <v>332</v>
      </c>
      <c r="B20">
        <f>(B12*1000/B16)*1000000</f>
        <v>440.81303399044288</v>
      </c>
      <c r="C20">
        <f>(C12*1000/C16)*1000000</f>
        <v>458.37425662380849</v>
      </c>
      <c r="D20">
        <f>(D12*1000/D16)*1000000</f>
        <v>422.43382740718903</v>
      </c>
      <c r="E20">
        <f>(E12*1000/E16)*1000000</f>
        <v>324.07766057308538</v>
      </c>
    </row>
  </sheetData>
  <mergeCells count="1">
    <mergeCell ref="B4:E4"/>
  </mergeCells>
  <phoneticPr fontId="31"/>
  <pageMargins left="0.7" right="0.7" top="0.75" bottom="0.75" header="0.3" footer="0.3"/>
  <drawing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7" workbookViewId="0"/>
  </sheetViews>
  <sheetFormatPr defaultColWidth="8.85546875" defaultRowHeight="15"/>
  <cols>
    <col min="1" max="1" width="13.140625" customWidth="1"/>
  </cols>
  <sheetData>
    <row r="1" spans="1:5">
      <c r="A1" s="1" t="s">
        <v>498</v>
      </c>
    </row>
    <row r="2" spans="1:5">
      <c r="A2" t="s">
        <v>481</v>
      </c>
    </row>
    <row r="4" spans="1:5">
      <c r="A4" s="278" t="s">
        <v>485</v>
      </c>
      <c r="B4" s="278">
        <v>2009</v>
      </c>
      <c r="C4" s="278">
        <v>2010</v>
      </c>
      <c r="D4" s="278">
        <v>2011</v>
      </c>
      <c r="E4" s="278">
        <v>2012</v>
      </c>
    </row>
    <row r="5" spans="1:5">
      <c r="A5" t="s">
        <v>482</v>
      </c>
      <c r="B5">
        <v>1573684</v>
      </c>
      <c r="C5">
        <v>1664003</v>
      </c>
      <c r="D5">
        <v>744558</v>
      </c>
      <c r="E5">
        <v>183703</v>
      </c>
    </row>
    <row r="6" spans="1:5">
      <c r="A6" t="s">
        <v>483</v>
      </c>
      <c r="B6">
        <v>172123</v>
      </c>
      <c r="C6">
        <v>151861</v>
      </c>
      <c r="D6">
        <v>148878</v>
      </c>
      <c r="E6">
        <v>155605</v>
      </c>
    </row>
    <row r="7" spans="1:5">
      <c r="A7" t="s">
        <v>484</v>
      </c>
      <c r="B7">
        <v>278555</v>
      </c>
      <c r="C7">
        <v>296082</v>
      </c>
      <c r="D7">
        <v>262792</v>
      </c>
      <c r="E7">
        <v>228356</v>
      </c>
    </row>
    <row r="8" spans="1:5" s="1" customFormat="1">
      <c r="A8" s="1" t="s">
        <v>214</v>
      </c>
      <c r="B8" s="1">
        <v>2024362</v>
      </c>
      <c r="C8" s="1">
        <v>2111946</v>
      </c>
      <c r="D8" s="1">
        <v>1156228</v>
      </c>
      <c r="E8" s="1">
        <v>567664</v>
      </c>
    </row>
  </sheetData>
  <phoneticPr fontId="31"/>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opLeftCell="A4" workbookViewId="0">
      <selection activeCell="K10" sqref="K10"/>
    </sheetView>
  </sheetViews>
  <sheetFormatPr defaultColWidth="8.85546875" defaultRowHeight="15"/>
  <cols>
    <col min="1" max="1" width="30.28515625" customWidth="1"/>
    <col min="2" max="3" width="11" bestFit="1" customWidth="1"/>
    <col min="4" max="5" width="10" bestFit="1" customWidth="1"/>
  </cols>
  <sheetData>
    <row r="1" spans="1:5">
      <c r="A1" s="1" t="s">
        <v>499</v>
      </c>
    </row>
    <row r="2" spans="1:5">
      <c r="A2" t="s">
        <v>275</v>
      </c>
    </row>
    <row r="4" spans="1:5" s="278" customFormat="1">
      <c r="B4" s="278">
        <v>2009</v>
      </c>
      <c r="C4" s="278">
        <v>2010</v>
      </c>
      <c r="D4" s="278">
        <v>2011</v>
      </c>
      <c r="E4" s="278">
        <v>2012</v>
      </c>
    </row>
    <row r="5" spans="1:5">
      <c r="A5" t="s">
        <v>522</v>
      </c>
      <c r="B5">
        <v>69579.7</v>
      </c>
      <c r="C5">
        <v>76243.600000000006</v>
      </c>
      <c r="D5">
        <v>70978.5</v>
      </c>
      <c r="E5">
        <v>48903.8</v>
      </c>
    </row>
    <row r="6" spans="1:5">
      <c r="A6" t="s">
        <v>486</v>
      </c>
      <c r="B6">
        <v>2024362</v>
      </c>
      <c r="C6">
        <v>2111946</v>
      </c>
      <c r="D6">
        <v>1156228</v>
      </c>
      <c r="E6">
        <v>567664</v>
      </c>
    </row>
    <row r="7" spans="1:5">
      <c r="A7" t="s">
        <v>487</v>
      </c>
      <c r="B7">
        <v>1099444897.95</v>
      </c>
      <c r="C7">
        <v>1087753197.27</v>
      </c>
      <c r="D7">
        <v>688832380.95200002</v>
      </c>
      <c r="E7">
        <v>526191836.73400003</v>
      </c>
    </row>
    <row r="9" spans="1:5">
      <c r="A9" t="s">
        <v>544</v>
      </c>
      <c r="B9">
        <f>B6/B5</f>
        <v>29.094146712331327</v>
      </c>
      <c r="C9">
        <f>C6/C5</f>
        <v>27.699977440729448</v>
      </c>
      <c r="D9">
        <f>D6/D5</f>
        <v>16.289834245581407</v>
      </c>
      <c r="E9">
        <f>E6/E5</f>
        <v>11.607768721449048</v>
      </c>
    </row>
    <row r="10" spans="1:5">
      <c r="A10" t="s">
        <v>546</v>
      </c>
      <c r="B10">
        <f>B7/B5</f>
        <v>15801.230789296305</v>
      </c>
      <c r="C10">
        <f>C7/C5</f>
        <v>14266.813178679915</v>
      </c>
      <c r="D10">
        <f>D7/D5</f>
        <v>9704.8032989144594</v>
      </c>
      <c r="E10">
        <f>E7/E5</f>
        <v>10759.73312368364</v>
      </c>
    </row>
    <row r="11" spans="1:5">
      <c r="A11" t="s">
        <v>547</v>
      </c>
      <c r="B11">
        <f>B7/B6</f>
        <v>543.1068642614315</v>
      </c>
      <c r="C11">
        <f>C7/C6</f>
        <v>515.04782663477192</v>
      </c>
      <c r="D11">
        <f>D7/D6</f>
        <v>595.75825957510108</v>
      </c>
      <c r="E11">
        <f>E7/E6</f>
        <v>926.94241088742638</v>
      </c>
    </row>
  </sheetData>
  <phoneticPr fontId="31"/>
  <pageMargins left="0.7" right="0.7" top="0.75" bottom="0.75" header="0.3" footer="0.3"/>
  <drawing r:id="rId1"/>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A2" sqref="A2"/>
    </sheetView>
  </sheetViews>
  <sheetFormatPr defaultColWidth="8.85546875" defaultRowHeight="15"/>
  <cols>
    <col min="1" max="1" width="38" customWidth="1"/>
  </cols>
  <sheetData>
    <row r="1" spans="1:3">
      <c r="A1" s="1" t="s">
        <v>523</v>
      </c>
    </row>
    <row r="2" spans="1:3">
      <c r="A2" t="s">
        <v>275</v>
      </c>
    </row>
    <row r="4" spans="1:3">
      <c r="B4" s="278">
        <v>1999</v>
      </c>
      <c r="C4" s="278">
        <v>2011</v>
      </c>
    </row>
    <row r="5" spans="1:3">
      <c r="A5" t="s">
        <v>488</v>
      </c>
      <c r="B5" s="286">
        <v>0.32</v>
      </c>
      <c r="C5" s="286">
        <v>0.91</v>
      </c>
    </row>
  </sheetData>
  <phoneticPr fontId="31"/>
  <pageMargins left="0.7" right="0.7" top="0.75" bottom="0.75" header="0.3" footer="0.3"/>
  <drawing r:id="rId1"/>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election activeCell="I20" sqref="I20"/>
    </sheetView>
  </sheetViews>
  <sheetFormatPr defaultColWidth="8.85546875" defaultRowHeight="15"/>
  <cols>
    <col min="1" max="1" width="30.28515625" customWidth="1"/>
  </cols>
  <sheetData>
    <row r="1" spans="1:8">
      <c r="A1" s="1" t="s">
        <v>500</v>
      </c>
    </row>
    <row r="2" spans="1:8">
      <c r="A2" t="s">
        <v>275</v>
      </c>
    </row>
    <row r="4" spans="1:8" s="1" customFormat="1">
      <c r="B4" s="278">
        <v>2007</v>
      </c>
      <c r="C4" s="278">
        <v>2008</v>
      </c>
      <c r="D4" s="278">
        <v>2009</v>
      </c>
      <c r="E4" s="278">
        <v>2010</v>
      </c>
      <c r="F4" s="278">
        <v>2011</v>
      </c>
      <c r="G4" s="278">
        <v>2012</v>
      </c>
      <c r="H4" s="278">
        <v>2013</v>
      </c>
    </row>
    <row r="5" spans="1:8">
      <c r="A5" t="s">
        <v>489</v>
      </c>
      <c r="B5">
        <v>218</v>
      </c>
      <c r="C5">
        <v>233</v>
      </c>
      <c r="D5">
        <v>236</v>
      </c>
      <c r="E5">
        <v>277</v>
      </c>
      <c r="F5">
        <v>319</v>
      </c>
      <c r="G5">
        <v>980</v>
      </c>
      <c r="H5">
        <v>3920</v>
      </c>
    </row>
  </sheetData>
  <phoneticPr fontId="31"/>
  <pageMargins left="0.7" right="0.7" top="0.75" bottom="0.75" header="0.3" footer="0.3"/>
  <drawing r:id="rId1"/>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
  <sheetViews>
    <sheetView workbookViewId="0">
      <selection activeCell="N5" sqref="N5"/>
    </sheetView>
  </sheetViews>
  <sheetFormatPr defaultColWidth="8.85546875" defaultRowHeight="15"/>
  <cols>
    <col min="1" max="1" width="20.7109375" customWidth="1"/>
    <col min="3" max="9" width="9.42578125" bestFit="1" customWidth="1"/>
    <col min="10" max="14" width="10.7109375" bestFit="1" customWidth="1"/>
    <col min="15" max="21" width="9.42578125" bestFit="1" customWidth="1"/>
    <col min="22" max="22" width="10.42578125" bestFit="1" customWidth="1"/>
    <col min="23" max="27" width="9.42578125" bestFit="1" customWidth="1"/>
  </cols>
  <sheetData>
    <row r="1" spans="1:27">
      <c r="A1" s="1" t="s">
        <v>501</v>
      </c>
    </row>
    <row r="2" spans="1:27">
      <c r="A2" t="s">
        <v>275</v>
      </c>
    </row>
    <row r="4" spans="1:27" s="117" customFormat="1" ht="15.75" thickBot="1">
      <c r="A4" s="117" t="s">
        <v>276</v>
      </c>
      <c r="B4" s="117">
        <v>1987</v>
      </c>
      <c r="C4" s="117">
        <v>1988</v>
      </c>
      <c r="D4" s="117">
        <v>1989</v>
      </c>
      <c r="E4" s="117">
        <v>1990</v>
      </c>
      <c r="F4" s="117">
        <v>1991</v>
      </c>
      <c r="G4" s="117">
        <v>1992</v>
      </c>
      <c r="H4" s="117">
        <v>1993</v>
      </c>
      <c r="I4" s="117">
        <v>1994</v>
      </c>
      <c r="J4" s="117">
        <v>1995</v>
      </c>
      <c r="K4" s="117">
        <v>1996</v>
      </c>
      <c r="L4" s="117">
        <v>1997</v>
      </c>
      <c r="M4" s="117">
        <v>1998</v>
      </c>
      <c r="N4" s="117">
        <v>1999</v>
      </c>
      <c r="O4" s="117">
        <v>2000</v>
      </c>
      <c r="P4" s="117">
        <v>2001</v>
      </c>
      <c r="Q4" s="117">
        <v>2002</v>
      </c>
      <c r="R4" s="117">
        <v>2003</v>
      </c>
      <c r="S4" s="117">
        <v>2004</v>
      </c>
      <c r="T4" s="117">
        <v>2005</v>
      </c>
      <c r="U4" s="117">
        <v>2006</v>
      </c>
      <c r="V4" s="117">
        <v>2007</v>
      </c>
      <c r="W4" s="117">
        <v>2008</v>
      </c>
      <c r="X4" s="117">
        <v>2009</v>
      </c>
      <c r="Y4" s="117">
        <v>2010</v>
      </c>
      <c r="Z4" s="117">
        <v>2011</v>
      </c>
      <c r="AA4" s="117">
        <v>2012</v>
      </c>
    </row>
    <row r="5" spans="1:27" s="220" customFormat="1" ht="30">
      <c r="A5" s="215" t="s">
        <v>277</v>
      </c>
      <c r="B5" s="216">
        <v>85248</v>
      </c>
      <c r="C5" s="216">
        <v>89500</v>
      </c>
      <c r="D5" s="216">
        <v>91160</v>
      </c>
      <c r="E5" s="216">
        <v>95129</v>
      </c>
      <c r="F5" s="216">
        <v>92300</v>
      </c>
      <c r="G5" s="216">
        <v>95000</v>
      </c>
      <c r="H5" s="216">
        <v>99600</v>
      </c>
      <c r="I5" s="216">
        <v>108600</v>
      </c>
      <c r="J5" s="216">
        <v>105884</v>
      </c>
      <c r="K5" s="216">
        <v>107000</v>
      </c>
      <c r="L5" s="216">
        <v>114358</v>
      </c>
      <c r="M5" s="216">
        <v>114739</v>
      </c>
      <c r="N5" s="217">
        <v>117608</v>
      </c>
      <c r="O5" s="217">
        <v>105456</v>
      </c>
      <c r="P5" s="217">
        <v>112561</v>
      </c>
      <c r="Q5" s="217">
        <v>97574</v>
      </c>
      <c r="R5" s="217">
        <v>95150</v>
      </c>
      <c r="S5" s="217">
        <v>90000</v>
      </c>
      <c r="T5" s="217">
        <v>86734</v>
      </c>
      <c r="U5" s="218">
        <v>100402</v>
      </c>
      <c r="V5" s="218">
        <v>96453</v>
      </c>
      <c r="W5" s="218">
        <v>74076</v>
      </c>
      <c r="X5" s="218">
        <v>77705</v>
      </c>
      <c r="Y5" s="218">
        <v>79610</v>
      </c>
      <c r="Z5" s="219">
        <v>75147</v>
      </c>
      <c r="AA5" s="287">
        <v>72728</v>
      </c>
    </row>
  </sheetData>
  <phoneticPr fontId="31"/>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heetViews>
  <sheetFormatPr defaultColWidth="13.7109375" defaultRowHeight="15"/>
  <cols>
    <col min="1" max="1" width="21.42578125" customWidth="1"/>
  </cols>
  <sheetData>
    <row r="1" spans="1:6">
      <c r="A1" s="1" t="s">
        <v>502</v>
      </c>
    </row>
    <row r="2" spans="1:6">
      <c r="A2" t="s">
        <v>275</v>
      </c>
    </row>
    <row r="4" spans="1:6" s="278" customFormat="1">
      <c r="B4" s="278">
        <v>2009</v>
      </c>
      <c r="C4" s="278">
        <v>2010</v>
      </c>
      <c r="D4" s="278">
        <v>2011</v>
      </c>
      <c r="E4" s="278">
        <v>2012</v>
      </c>
      <c r="F4" s="278">
        <v>2013</v>
      </c>
    </row>
    <row r="5" spans="1:6">
      <c r="A5" t="s">
        <v>490</v>
      </c>
      <c r="B5">
        <v>124300</v>
      </c>
      <c r="C5">
        <v>130000</v>
      </c>
      <c r="D5">
        <v>140000</v>
      </c>
      <c r="E5">
        <v>331256</v>
      </c>
      <c r="F5">
        <v>301634</v>
      </c>
    </row>
    <row r="9" spans="1:6">
      <c r="D9" s="221"/>
    </row>
    <row r="10" spans="1:6">
      <c r="D10" s="221"/>
    </row>
    <row r="11" spans="1:6">
      <c r="D11" s="221"/>
    </row>
    <row r="12" spans="1:6">
      <c r="D12" s="221"/>
    </row>
    <row r="13" spans="1:6">
      <c r="D13" s="221"/>
    </row>
  </sheetData>
  <phoneticPr fontId="31"/>
  <pageMargins left="0.7" right="0.7" top="0.75" bottom="0.75" header="0.3" footer="0.3"/>
  <drawing r:id="rId1"/>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heetViews>
  <sheetFormatPr defaultColWidth="8.85546875" defaultRowHeight="15"/>
  <cols>
    <col min="1" max="1" width="18.85546875" customWidth="1"/>
  </cols>
  <sheetData>
    <row r="1" spans="1:4">
      <c r="A1" s="1" t="s">
        <v>503</v>
      </c>
    </row>
    <row r="2" spans="1:4">
      <c r="A2" t="s">
        <v>491</v>
      </c>
    </row>
    <row r="4" spans="1:4" s="278" customFormat="1">
      <c r="B4" s="278">
        <v>2011</v>
      </c>
      <c r="C4" s="278">
        <v>2012</v>
      </c>
      <c r="D4" s="278">
        <v>2013</v>
      </c>
    </row>
    <row r="5" spans="1:4">
      <c r="A5" t="s">
        <v>492</v>
      </c>
      <c r="B5">
        <v>800</v>
      </c>
      <c r="C5">
        <v>2000</v>
      </c>
      <c r="D5">
        <v>3600</v>
      </c>
    </row>
  </sheetData>
  <phoneticPr fontId="31"/>
  <pageMargins left="0.7" right="0.7" top="0.75" bottom="0.75" header="0.3" footer="0.3"/>
  <drawing r:id="rId1"/>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I12" sqref="I12"/>
    </sheetView>
  </sheetViews>
  <sheetFormatPr defaultColWidth="8.85546875" defaultRowHeight="15"/>
  <cols>
    <col min="1" max="1" width="24.140625" customWidth="1"/>
  </cols>
  <sheetData>
    <row r="1" spans="1:5">
      <c r="A1" s="1" t="s">
        <v>504</v>
      </c>
    </row>
    <row r="2" spans="1:5">
      <c r="A2" t="s">
        <v>275</v>
      </c>
    </row>
    <row r="4" spans="1:5">
      <c r="B4" s="278">
        <v>2009</v>
      </c>
      <c r="C4" s="278">
        <v>2010</v>
      </c>
      <c r="D4" s="278">
        <v>2011</v>
      </c>
      <c r="E4" s="278">
        <v>2012</v>
      </c>
    </row>
    <row r="5" spans="1:5">
      <c r="A5" t="s">
        <v>493</v>
      </c>
      <c r="B5">
        <v>3500</v>
      </c>
      <c r="C5">
        <v>4000</v>
      </c>
      <c r="D5">
        <v>10000</v>
      </c>
      <c r="E5">
        <v>15000</v>
      </c>
    </row>
  </sheetData>
  <phoneticPr fontId="31"/>
  <pageMargins left="0.7" right="0.7" top="0.75" bottom="0.75" header="0.3" footer="0.3"/>
  <drawing r:id="rId1"/>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opLeftCell="A10" workbookViewId="0">
      <selection activeCell="A23" sqref="A23"/>
    </sheetView>
  </sheetViews>
  <sheetFormatPr defaultColWidth="8.85546875" defaultRowHeight="15"/>
  <cols>
    <col min="1" max="1" width="33.42578125" customWidth="1"/>
  </cols>
  <sheetData>
    <row r="1" spans="1:7">
      <c r="A1" s="1" t="s">
        <v>505</v>
      </c>
    </row>
    <row r="2" spans="1:7">
      <c r="A2" t="s">
        <v>494</v>
      </c>
    </row>
    <row r="3" spans="1:7">
      <c r="A3" t="s">
        <v>0</v>
      </c>
    </row>
    <row r="5" spans="1:7" s="246" customFormat="1">
      <c r="B5" s="278">
        <v>2008</v>
      </c>
      <c r="C5" s="278">
        <v>2009</v>
      </c>
      <c r="D5" s="278">
        <v>2010</v>
      </c>
      <c r="E5" s="289">
        <v>2011</v>
      </c>
      <c r="F5" s="278">
        <v>2012</v>
      </c>
      <c r="G5" s="278">
        <v>2013</v>
      </c>
    </row>
    <row r="6" spans="1:7" s="1" customFormat="1">
      <c r="A6" s="1" t="s">
        <v>255</v>
      </c>
      <c r="B6" s="1">
        <v>49</v>
      </c>
      <c r="C6" s="1">
        <v>55.3</v>
      </c>
      <c r="D6" s="1">
        <v>58.5</v>
      </c>
      <c r="F6" s="1">
        <v>44</v>
      </c>
      <c r="G6" s="1">
        <v>60</v>
      </c>
    </row>
    <row r="7" spans="1:7">
      <c r="A7" t="s">
        <v>262</v>
      </c>
      <c r="D7">
        <v>65.900000000000006</v>
      </c>
    </row>
    <row r="8" spans="1:7">
      <c r="A8" t="s">
        <v>259</v>
      </c>
      <c r="F8">
        <v>38</v>
      </c>
      <c r="G8">
        <v>59</v>
      </c>
    </row>
    <row r="9" spans="1:7">
      <c r="A9" t="s">
        <v>260</v>
      </c>
      <c r="D9">
        <v>62.9</v>
      </c>
      <c r="F9">
        <v>56</v>
      </c>
      <c r="G9">
        <v>61</v>
      </c>
    </row>
    <row r="10" spans="1:7">
      <c r="A10" t="s">
        <v>264</v>
      </c>
      <c r="F10">
        <v>46</v>
      </c>
      <c r="G10">
        <v>64</v>
      </c>
    </row>
    <row r="11" spans="1:7">
      <c r="A11" t="s">
        <v>266</v>
      </c>
      <c r="F11">
        <v>35</v>
      </c>
      <c r="G11">
        <v>42</v>
      </c>
    </row>
    <row r="12" spans="1:7" s="1" customFormat="1">
      <c r="A12" s="1" t="s">
        <v>256</v>
      </c>
      <c r="B12" s="1">
        <v>43.9</v>
      </c>
      <c r="C12" s="1">
        <v>44.5</v>
      </c>
      <c r="D12" s="1">
        <v>45.7</v>
      </c>
      <c r="F12" s="1">
        <v>55</v>
      </c>
      <c r="G12" s="1">
        <v>68</v>
      </c>
    </row>
    <row r="13" spans="1:7">
      <c r="A13" t="s">
        <v>495</v>
      </c>
      <c r="C13">
        <v>22.4</v>
      </c>
      <c r="D13">
        <v>45.6</v>
      </c>
      <c r="F13">
        <v>46</v>
      </c>
      <c r="G13">
        <v>52</v>
      </c>
    </row>
    <row r="14" spans="1:7">
      <c r="A14" t="s">
        <v>257</v>
      </c>
      <c r="C14">
        <v>17.5</v>
      </c>
      <c r="D14">
        <v>40.6</v>
      </c>
      <c r="F14">
        <v>89</v>
      </c>
      <c r="G14">
        <v>88</v>
      </c>
    </row>
    <row r="15" spans="1:7">
      <c r="A15" t="s">
        <v>258</v>
      </c>
      <c r="C15">
        <v>3.6</v>
      </c>
      <c r="D15">
        <v>11.6</v>
      </c>
      <c r="F15">
        <v>61</v>
      </c>
      <c r="G15">
        <v>73</v>
      </c>
    </row>
    <row r="16" spans="1:7">
      <c r="A16" t="s">
        <v>261</v>
      </c>
      <c r="C16">
        <v>1.9</v>
      </c>
      <c r="D16">
        <v>13.3</v>
      </c>
      <c r="F16">
        <v>41</v>
      </c>
      <c r="G16">
        <v>61</v>
      </c>
    </row>
    <row r="17" spans="1:7">
      <c r="A17" t="s">
        <v>263</v>
      </c>
      <c r="C17">
        <v>1.6</v>
      </c>
      <c r="D17">
        <v>10.5</v>
      </c>
      <c r="F17">
        <v>72</v>
      </c>
      <c r="G17">
        <v>72</v>
      </c>
    </row>
    <row r="18" spans="1:7">
      <c r="A18" t="s">
        <v>265</v>
      </c>
      <c r="F18">
        <v>50</v>
      </c>
      <c r="G18">
        <v>73</v>
      </c>
    </row>
    <row r="20" spans="1:7">
      <c r="B20" s="1"/>
      <c r="C20" s="1"/>
      <c r="D20" s="1"/>
      <c r="E20" s="1"/>
      <c r="F20" s="1"/>
      <c r="G20" s="1"/>
    </row>
    <row r="21" spans="1:7">
      <c r="A21" s="1"/>
      <c r="B21" s="1"/>
      <c r="C21" s="1"/>
      <c r="D21" s="1"/>
      <c r="E21" s="1"/>
      <c r="F21" s="1"/>
      <c r="G21" s="1"/>
    </row>
    <row r="22" spans="1:7">
      <c r="F22" s="198"/>
      <c r="G22" s="198"/>
    </row>
    <row r="27" spans="1:7">
      <c r="A27" s="1"/>
      <c r="B27" s="1"/>
      <c r="C27" s="1"/>
      <c r="D27" s="1"/>
      <c r="E27" s="1"/>
      <c r="F27" s="1"/>
      <c r="G27" s="1"/>
    </row>
  </sheetData>
  <phoneticPr fontId="31"/>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sheetData/>
  <phoneticPr fontId="31"/>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topLeftCell="A7" workbookViewId="0">
      <selection activeCell="L15" sqref="L15"/>
    </sheetView>
  </sheetViews>
  <sheetFormatPr defaultColWidth="8.85546875" defaultRowHeight="15"/>
  <cols>
    <col min="1" max="1" width="29.85546875" customWidth="1"/>
    <col min="2" max="2" width="18.140625" customWidth="1"/>
  </cols>
  <sheetData>
    <row r="1" spans="1:2">
      <c r="A1" s="1" t="s">
        <v>543</v>
      </c>
    </row>
    <row r="2" spans="1:2">
      <c r="A2" t="s">
        <v>541</v>
      </c>
    </row>
    <row r="4" spans="1:2" s="1" customFormat="1">
      <c r="A4" s="1" t="s">
        <v>1</v>
      </c>
      <c r="B4" s="1" t="s">
        <v>542</v>
      </c>
    </row>
    <row r="5" spans="1:2">
      <c r="A5" t="s">
        <v>2</v>
      </c>
      <c r="B5">
        <v>40.310083996632585</v>
      </c>
    </row>
    <row r="6" spans="1:2">
      <c r="A6" t="s">
        <v>189</v>
      </c>
      <c r="B6">
        <v>38.16113079260144</v>
      </c>
    </row>
    <row r="7" spans="1:2">
      <c r="A7" t="s">
        <v>114</v>
      </c>
      <c r="B7">
        <v>31.319743078908139</v>
      </c>
    </row>
    <row r="8" spans="1:2">
      <c r="A8" t="s">
        <v>311</v>
      </c>
      <c r="B8">
        <v>22.867885432971597</v>
      </c>
    </row>
    <row r="9" spans="1:2">
      <c r="A9" t="s">
        <v>377</v>
      </c>
      <c r="B9">
        <v>22.847239583845976</v>
      </c>
    </row>
    <row r="10" spans="1:2">
      <c r="A10" t="s">
        <v>295</v>
      </c>
      <c r="B10">
        <v>21.360266139070092</v>
      </c>
    </row>
    <row r="11" spans="1:2">
      <c r="A11" t="s">
        <v>123</v>
      </c>
      <c r="B11">
        <v>20.408943230406511</v>
      </c>
    </row>
    <row r="12" spans="1:2">
      <c r="A12" t="s">
        <v>527</v>
      </c>
      <c r="B12">
        <v>19.853797714800042</v>
      </c>
    </row>
    <row r="13" spans="1:2">
      <c r="A13" t="s">
        <v>237</v>
      </c>
      <c r="B13">
        <v>19.33835285770104</v>
      </c>
    </row>
    <row r="14" spans="1:2">
      <c r="A14" t="s">
        <v>13</v>
      </c>
      <c r="B14">
        <v>17.564159994868849</v>
      </c>
    </row>
    <row r="15" spans="1:2">
      <c r="A15" t="s">
        <v>12</v>
      </c>
      <c r="B15">
        <v>17.039913440219333</v>
      </c>
    </row>
    <row r="16" spans="1:2">
      <c r="A16" t="s">
        <v>195</v>
      </c>
      <c r="B16">
        <v>16.933731243021452</v>
      </c>
    </row>
    <row r="17" spans="1:2">
      <c r="A17" t="s">
        <v>10</v>
      </c>
      <c r="B17">
        <v>14.678234088041755</v>
      </c>
    </row>
    <row r="18" spans="1:2">
      <c r="A18" t="s">
        <v>160</v>
      </c>
      <c r="B18">
        <v>12.225795160368936</v>
      </c>
    </row>
    <row r="19" spans="1:2">
      <c r="A19" t="s">
        <v>528</v>
      </c>
      <c r="B19">
        <v>11.486805400308105</v>
      </c>
    </row>
    <row r="20" spans="1:2">
      <c r="A20" t="s">
        <v>8</v>
      </c>
      <c r="B20">
        <v>9.1856508653295634</v>
      </c>
    </row>
    <row r="21" spans="1:2">
      <c r="A21" t="s">
        <v>11</v>
      </c>
      <c r="B21">
        <v>9.1148415084792251</v>
      </c>
    </row>
    <row r="22" spans="1:2">
      <c r="A22" t="s">
        <v>168</v>
      </c>
      <c r="B22">
        <v>7.8625687499985064</v>
      </c>
    </row>
    <row r="23" spans="1:2">
      <c r="A23" t="s">
        <v>9</v>
      </c>
      <c r="B23">
        <v>6.1948575747268642</v>
      </c>
    </row>
    <row r="24" spans="1:2">
      <c r="A24" t="s">
        <v>104</v>
      </c>
      <c r="B24">
        <v>1.6662092470757117</v>
      </c>
    </row>
    <row r="26" spans="1:2">
      <c r="A26" t="s">
        <v>530</v>
      </c>
      <c r="B26">
        <v>10.152203985135406</v>
      </c>
    </row>
    <row r="27" spans="1:2">
      <c r="A27" t="s">
        <v>531</v>
      </c>
      <c r="B27">
        <v>4.8834646011151239</v>
      </c>
    </row>
  </sheetData>
  <phoneticPr fontId="31"/>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1"/>
  <sheetViews>
    <sheetView workbookViewId="0">
      <selection activeCell="B5" sqref="B5"/>
    </sheetView>
  </sheetViews>
  <sheetFormatPr defaultColWidth="8.85546875" defaultRowHeight="15"/>
  <cols>
    <col min="1" max="1" width="27.7109375" customWidth="1"/>
    <col min="2" max="2" width="19.85546875" customWidth="1"/>
  </cols>
  <sheetData>
    <row r="1" spans="1:2">
      <c r="A1" s="1" t="s">
        <v>325</v>
      </c>
    </row>
    <row r="2" spans="1:2">
      <c r="A2" t="s">
        <v>324</v>
      </c>
    </row>
    <row r="4" spans="1:2" ht="15.75">
      <c r="A4" s="223" t="s">
        <v>1</v>
      </c>
      <c r="B4" s="224" t="s">
        <v>545</v>
      </c>
    </row>
    <row r="5" spans="1:2">
      <c r="A5" s="225" t="s">
        <v>57</v>
      </c>
      <c r="B5" s="226">
        <v>15.2522484163678</v>
      </c>
    </row>
    <row r="6" spans="1:2">
      <c r="A6" s="225" t="s">
        <v>54</v>
      </c>
      <c r="B6" s="226">
        <v>40.810244190452799</v>
      </c>
    </row>
    <row r="7" spans="1:2">
      <c r="A7" s="225" t="s">
        <v>75</v>
      </c>
      <c r="B7" s="226">
        <v>41.0316815069909</v>
      </c>
    </row>
    <row r="8" spans="1:2">
      <c r="A8" s="225" t="s">
        <v>83</v>
      </c>
      <c r="B8" s="226">
        <v>59.901197209313104</v>
      </c>
    </row>
    <row r="9" spans="1:2">
      <c r="A9" s="225" t="s">
        <v>63</v>
      </c>
      <c r="B9" s="226">
        <v>62.569633116231401</v>
      </c>
    </row>
    <row r="10" spans="1:2">
      <c r="A10" s="225" t="s">
        <v>74</v>
      </c>
      <c r="B10" s="226">
        <v>74.788906473138496</v>
      </c>
    </row>
    <row r="11" spans="1:2">
      <c r="A11" s="225" t="s">
        <v>93</v>
      </c>
      <c r="B11" s="226">
        <v>79.547376293327204</v>
      </c>
    </row>
    <row r="12" spans="1:2">
      <c r="A12" s="225" t="s">
        <v>53</v>
      </c>
      <c r="B12" s="226">
        <v>83.259258097199805</v>
      </c>
    </row>
    <row r="13" spans="1:2">
      <c r="A13" s="225" t="s">
        <v>278</v>
      </c>
      <c r="B13" s="226">
        <v>83.785172940033704</v>
      </c>
    </row>
    <row r="14" spans="1:2">
      <c r="A14" s="225" t="s">
        <v>279</v>
      </c>
      <c r="B14" s="226">
        <v>89.548110247254201</v>
      </c>
    </row>
    <row r="15" spans="1:2">
      <c r="A15" s="225" t="s">
        <v>73</v>
      </c>
      <c r="B15" s="226">
        <v>94.696547112049402</v>
      </c>
    </row>
    <row r="16" spans="1:2">
      <c r="A16" s="225" t="s">
        <v>280</v>
      </c>
      <c r="B16" s="226">
        <v>95.7482328303022</v>
      </c>
    </row>
    <row r="17" spans="1:2">
      <c r="A17" s="225" t="s">
        <v>94</v>
      </c>
      <c r="B17" s="226">
        <v>96.500092210588505</v>
      </c>
    </row>
    <row r="18" spans="1:2">
      <c r="A18" s="225" t="s">
        <v>58</v>
      </c>
      <c r="B18" s="226">
        <v>97.048421566467795</v>
      </c>
    </row>
    <row r="19" spans="1:2">
      <c r="A19" s="225" t="s">
        <v>56</v>
      </c>
      <c r="B19" s="226">
        <v>98.538732566087504</v>
      </c>
    </row>
    <row r="20" spans="1:2">
      <c r="A20" s="225" t="s">
        <v>121</v>
      </c>
      <c r="B20" s="226">
        <v>101.70613812490301</v>
      </c>
    </row>
    <row r="21" spans="1:2">
      <c r="A21" s="225" t="s">
        <v>120</v>
      </c>
      <c r="B21" s="226">
        <v>104.219590677558</v>
      </c>
    </row>
    <row r="22" spans="1:2">
      <c r="A22" s="225" t="s">
        <v>55</v>
      </c>
      <c r="B22" s="226">
        <v>112.777414664459</v>
      </c>
    </row>
    <row r="23" spans="1:2">
      <c r="A23" s="225" t="s">
        <v>166</v>
      </c>
      <c r="B23" s="226">
        <v>114.970870373819</v>
      </c>
    </row>
    <row r="24" spans="1:2">
      <c r="A24" s="225" t="s">
        <v>79</v>
      </c>
      <c r="B24" s="226">
        <v>116.740872872537</v>
      </c>
    </row>
    <row r="25" spans="1:2">
      <c r="A25" s="225" t="s">
        <v>281</v>
      </c>
      <c r="B25" s="226">
        <v>118.822058890216</v>
      </c>
    </row>
    <row r="26" spans="1:2">
      <c r="A26" s="225" t="s">
        <v>64</v>
      </c>
      <c r="B26" s="226">
        <v>119.76409718145899</v>
      </c>
    </row>
    <row r="27" spans="1:2">
      <c r="A27" s="225" t="s">
        <v>175</v>
      </c>
      <c r="B27" s="226">
        <v>120.674337829381</v>
      </c>
    </row>
    <row r="28" spans="1:2">
      <c r="A28" s="225" t="s">
        <v>102</v>
      </c>
      <c r="B28" s="226">
        <v>121.74936449546</v>
      </c>
    </row>
    <row r="29" spans="1:2">
      <c r="A29" s="225" t="s">
        <v>82</v>
      </c>
      <c r="B29" s="226">
        <v>122.16706812344501</v>
      </c>
    </row>
    <row r="30" spans="1:2">
      <c r="A30" s="225" t="s">
        <v>187</v>
      </c>
      <c r="B30" s="226">
        <v>123.129905812789</v>
      </c>
    </row>
    <row r="31" spans="1:2">
      <c r="A31" s="225" t="s">
        <v>439</v>
      </c>
      <c r="B31" s="226">
        <v>124.14680876541701</v>
      </c>
    </row>
    <row r="32" spans="1:2">
      <c r="A32" s="225" t="s">
        <v>126</v>
      </c>
      <c r="B32" s="226">
        <v>126.4910583907</v>
      </c>
    </row>
    <row r="33" spans="1:2">
      <c r="A33" s="225" t="s">
        <v>165</v>
      </c>
      <c r="B33" s="226">
        <v>129.231889333819</v>
      </c>
    </row>
    <row r="34" spans="1:2">
      <c r="A34" s="225" t="s">
        <v>67</v>
      </c>
      <c r="B34" s="226">
        <v>132.25319170779201</v>
      </c>
    </row>
    <row r="35" spans="1:2">
      <c r="A35" s="225" t="s">
        <v>283</v>
      </c>
      <c r="B35" s="226">
        <v>132.49935326839099</v>
      </c>
    </row>
    <row r="36" spans="1:2">
      <c r="A36" s="225" t="s">
        <v>81</v>
      </c>
      <c r="B36" s="226">
        <v>134.63453573958299</v>
      </c>
    </row>
    <row r="37" spans="1:2">
      <c r="A37" s="225" t="s">
        <v>137</v>
      </c>
      <c r="B37" s="226">
        <v>135.95459326157601</v>
      </c>
    </row>
    <row r="38" spans="1:2">
      <c r="A38" s="225" t="s">
        <v>190</v>
      </c>
      <c r="B38" s="226">
        <v>137.119648076978</v>
      </c>
    </row>
    <row r="39" spans="1:2">
      <c r="A39" s="225" t="s">
        <v>174</v>
      </c>
      <c r="B39" s="226">
        <v>139.29322521099499</v>
      </c>
    </row>
    <row r="40" spans="1:2">
      <c r="A40" s="225" t="s">
        <v>156</v>
      </c>
      <c r="B40" s="226">
        <v>139.447124370316</v>
      </c>
    </row>
    <row r="41" spans="1:2">
      <c r="A41" s="225" t="s">
        <v>179</v>
      </c>
      <c r="B41" s="226">
        <v>142.87043177528699</v>
      </c>
    </row>
    <row r="42" spans="1:2">
      <c r="A42" s="225" t="s">
        <v>65</v>
      </c>
      <c r="B42" s="226">
        <v>146.293687838561</v>
      </c>
    </row>
    <row r="43" spans="1:2">
      <c r="A43" s="225" t="s">
        <v>284</v>
      </c>
      <c r="B43" s="226">
        <v>146.33837986311701</v>
      </c>
    </row>
    <row r="44" spans="1:2">
      <c r="A44" s="225" t="s">
        <v>285</v>
      </c>
      <c r="B44" s="226">
        <v>148.92452346925401</v>
      </c>
    </row>
    <row r="45" spans="1:2">
      <c r="A45" s="225" t="s">
        <v>180</v>
      </c>
      <c r="B45" s="226">
        <v>150.31727966116699</v>
      </c>
    </row>
    <row r="46" spans="1:2">
      <c r="A46" s="225" t="s">
        <v>48</v>
      </c>
      <c r="B46" s="226">
        <v>151.74063490034601</v>
      </c>
    </row>
    <row r="47" spans="1:2">
      <c r="A47" s="225" t="s">
        <v>188</v>
      </c>
      <c r="B47" s="226">
        <v>151.89928432764501</v>
      </c>
    </row>
    <row r="48" spans="1:2">
      <c r="A48" s="225" t="s">
        <v>88</v>
      </c>
      <c r="B48" s="226">
        <v>152.49015188365499</v>
      </c>
    </row>
    <row r="49" spans="1:2">
      <c r="A49" s="225" t="s">
        <v>70</v>
      </c>
      <c r="B49" s="226">
        <v>154.31265005790601</v>
      </c>
    </row>
    <row r="50" spans="1:2">
      <c r="A50" s="225" t="s">
        <v>286</v>
      </c>
      <c r="B50" s="226">
        <v>156.616945116426</v>
      </c>
    </row>
    <row r="51" spans="1:2">
      <c r="A51" s="225" t="s">
        <v>89</v>
      </c>
      <c r="B51" s="226">
        <v>158.39224960340999</v>
      </c>
    </row>
    <row r="52" spans="1:2">
      <c r="A52" s="225" t="s">
        <v>287</v>
      </c>
      <c r="B52" s="226">
        <v>158.813972380179</v>
      </c>
    </row>
    <row r="53" spans="1:2">
      <c r="A53" s="225" t="s">
        <v>146</v>
      </c>
      <c r="B53" s="226">
        <v>160.524899057873</v>
      </c>
    </row>
    <row r="54" spans="1:2">
      <c r="A54" s="225" t="s">
        <v>51</v>
      </c>
      <c r="B54" s="226">
        <v>161.729573990543</v>
      </c>
    </row>
    <row r="55" spans="1:2">
      <c r="A55" s="225" t="s">
        <v>288</v>
      </c>
      <c r="B55" s="226">
        <v>162.24351839706699</v>
      </c>
    </row>
    <row r="56" spans="1:2">
      <c r="A56" s="225" t="s">
        <v>69</v>
      </c>
      <c r="B56" s="226">
        <v>162.98293135611101</v>
      </c>
    </row>
    <row r="57" spans="1:2">
      <c r="A57" s="225" t="s">
        <v>289</v>
      </c>
      <c r="B57" s="226">
        <v>170.09637100126</v>
      </c>
    </row>
    <row r="58" spans="1:2">
      <c r="A58" s="225" t="s">
        <v>186</v>
      </c>
      <c r="B58" s="226">
        <v>170.27622385878399</v>
      </c>
    </row>
    <row r="59" spans="1:2">
      <c r="A59" s="225" t="s">
        <v>62</v>
      </c>
      <c r="B59" s="226">
        <v>171.61296326345499</v>
      </c>
    </row>
    <row r="60" spans="1:2">
      <c r="A60" s="225" t="s">
        <v>158</v>
      </c>
      <c r="B60" s="226">
        <v>177.18165259148901</v>
      </c>
    </row>
    <row r="61" spans="1:2">
      <c r="A61" s="225" t="s">
        <v>172</v>
      </c>
      <c r="B61" s="226">
        <v>177.520320549513</v>
      </c>
    </row>
    <row r="62" spans="1:2">
      <c r="A62" s="225" t="s">
        <v>98</v>
      </c>
      <c r="B62" s="226">
        <v>177.68393201183</v>
      </c>
    </row>
    <row r="63" spans="1:2">
      <c r="A63" s="225" t="s">
        <v>128</v>
      </c>
      <c r="B63" s="226">
        <v>183.968914118919</v>
      </c>
    </row>
    <row r="64" spans="1:2">
      <c r="A64" s="225" t="s">
        <v>164</v>
      </c>
      <c r="B64" s="226">
        <v>184.45293810322499</v>
      </c>
    </row>
    <row r="65" spans="1:2">
      <c r="A65" s="225" t="s">
        <v>181</v>
      </c>
      <c r="B65" s="226">
        <v>193.50974582931099</v>
      </c>
    </row>
    <row r="66" spans="1:2">
      <c r="A66" s="225" t="s">
        <v>91</v>
      </c>
      <c r="B66" s="226">
        <v>193.924112417977</v>
      </c>
    </row>
    <row r="67" spans="1:2">
      <c r="A67" s="225" t="s">
        <v>197</v>
      </c>
      <c r="B67" s="226">
        <v>194.53971839792999</v>
      </c>
    </row>
    <row r="68" spans="1:2">
      <c r="A68" s="225" t="s">
        <v>290</v>
      </c>
      <c r="B68" s="226">
        <v>197.181079789775</v>
      </c>
    </row>
    <row r="69" spans="1:2">
      <c r="A69" s="225" t="s">
        <v>291</v>
      </c>
      <c r="B69" s="226">
        <v>198.33893583220001</v>
      </c>
    </row>
    <row r="70" spans="1:2">
      <c r="A70" s="225" t="s">
        <v>177</v>
      </c>
      <c r="B70" s="226">
        <v>200.74195205489801</v>
      </c>
    </row>
    <row r="71" spans="1:2">
      <c r="A71" s="225" t="s">
        <v>7</v>
      </c>
      <c r="B71" s="226">
        <v>204.568721106217</v>
      </c>
    </row>
    <row r="72" spans="1:2">
      <c r="A72" s="225" t="s">
        <v>292</v>
      </c>
      <c r="B72" s="226">
        <v>204.750011873993</v>
      </c>
    </row>
    <row r="73" spans="1:2">
      <c r="A73" s="225" t="s">
        <v>150</v>
      </c>
      <c r="B73" s="226">
        <v>205.33340204060599</v>
      </c>
    </row>
    <row r="74" spans="1:2">
      <c r="A74" s="225" t="s">
        <v>125</v>
      </c>
      <c r="B74" s="226">
        <v>207.38758930582301</v>
      </c>
    </row>
    <row r="75" spans="1:2">
      <c r="A75" s="225" t="s">
        <v>143</v>
      </c>
      <c r="B75" s="226">
        <v>208.82093005697899</v>
      </c>
    </row>
    <row r="76" spans="1:2">
      <c r="A76" s="225" t="s">
        <v>149</v>
      </c>
      <c r="B76" s="226">
        <v>210.67316233168199</v>
      </c>
    </row>
    <row r="77" spans="1:2">
      <c r="A77" s="225" t="s">
        <v>185</v>
      </c>
      <c r="B77" s="226">
        <v>212.003241096994</v>
      </c>
    </row>
    <row r="78" spans="1:2">
      <c r="A78" s="225" t="s">
        <v>293</v>
      </c>
      <c r="B78" s="226">
        <v>212.84604098162899</v>
      </c>
    </row>
    <row r="79" spans="1:2">
      <c r="A79" s="225" t="s">
        <v>5</v>
      </c>
      <c r="B79" s="226">
        <v>213.49500103473699</v>
      </c>
    </row>
    <row r="80" spans="1:2">
      <c r="A80" s="225" t="s">
        <v>101</v>
      </c>
      <c r="B80" s="226">
        <v>215.70782948576999</v>
      </c>
    </row>
    <row r="81" spans="1:2">
      <c r="A81" s="225" t="s">
        <v>173</v>
      </c>
      <c r="B81" s="226">
        <v>218.68774802754399</v>
      </c>
    </row>
    <row r="82" spans="1:2">
      <c r="A82" s="225" t="s">
        <v>85</v>
      </c>
      <c r="B82" s="226">
        <v>219.855835462588</v>
      </c>
    </row>
    <row r="83" spans="1:2">
      <c r="A83" s="225" t="s">
        <v>103</v>
      </c>
      <c r="B83" s="226">
        <v>219.88842729889001</v>
      </c>
    </row>
    <row r="84" spans="1:2">
      <c r="A84" s="225" t="s">
        <v>168</v>
      </c>
      <c r="B84" s="226">
        <v>220.003822038603</v>
      </c>
    </row>
    <row r="85" spans="1:2">
      <c r="A85" s="225" t="s">
        <v>92</v>
      </c>
      <c r="B85" s="226">
        <v>220.70154499549099</v>
      </c>
    </row>
    <row r="86" spans="1:2">
      <c r="A86" s="225" t="s">
        <v>152</v>
      </c>
      <c r="B86" s="226">
        <v>222.08461691893399</v>
      </c>
    </row>
    <row r="87" spans="1:2">
      <c r="A87" s="225" t="s">
        <v>294</v>
      </c>
      <c r="B87" s="226">
        <v>222.612683687751</v>
      </c>
    </row>
    <row r="88" spans="1:2">
      <c r="A88" s="225" t="s">
        <v>68</v>
      </c>
      <c r="B88" s="226">
        <v>223.81489906690999</v>
      </c>
    </row>
    <row r="89" spans="1:2">
      <c r="A89" s="225" t="s">
        <v>76</v>
      </c>
      <c r="B89" s="226">
        <v>223.875329140459</v>
      </c>
    </row>
    <row r="90" spans="1:2">
      <c r="A90" s="225" t="s">
        <v>151</v>
      </c>
      <c r="B90" s="226">
        <v>225.92529326085301</v>
      </c>
    </row>
    <row r="91" spans="1:2">
      <c r="A91" s="225" t="s">
        <v>80</v>
      </c>
      <c r="B91" s="226">
        <v>226.027176241512</v>
      </c>
    </row>
    <row r="92" spans="1:2">
      <c r="A92" s="225" t="s">
        <v>84</v>
      </c>
      <c r="B92" s="226">
        <v>228.067982798174</v>
      </c>
    </row>
    <row r="93" spans="1:2">
      <c r="A93" s="225" t="s">
        <v>131</v>
      </c>
      <c r="B93" s="226">
        <v>230.868753527547</v>
      </c>
    </row>
    <row r="94" spans="1:2">
      <c r="A94" s="225" t="s">
        <v>142</v>
      </c>
      <c r="B94" s="226">
        <v>232.25959750616701</v>
      </c>
    </row>
    <row r="95" spans="1:2">
      <c r="A95" s="225" t="s">
        <v>178</v>
      </c>
      <c r="B95" s="226">
        <v>235.04423673093299</v>
      </c>
    </row>
    <row r="96" spans="1:2">
      <c r="A96" s="225" t="s">
        <v>196</v>
      </c>
      <c r="B96" s="226">
        <v>236.98174641570901</v>
      </c>
    </row>
    <row r="97" spans="1:2">
      <c r="A97" s="225" t="s">
        <v>66</v>
      </c>
      <c r="B97" s="226">
        <v>237.105813512613</v>
      </c>
    </row>
    <row r="98" spans="1:2">
      <c r="A98" s="225" t="s">
        <v>148</v>
      </c>
      <c r="B98" s="226">
        <v>237.33218263184199</v>
      </c>
    </row>
    <row r="99" spans="1:2">
      <c r="A99" s="225" t="s">
        <v>159</v>
      </c>
      <c r="B99" s="226">
        <v>237.98125377948</v>
      </c>
    </row>
    <row r="100" spans="1:2">
      <c r="A100" s="225" t="s">
        <v>99</v>
      </c>
      <c r="B100" s="226">
        <v>240.22736108807501</v>
      </c>
    </row>
    <row r="101" spans="1:2">
      <c r="A101" s="225" t="s">
        <v>184</v>
      </c>
      <c r="B101" s="226">
        <v>242.53054101221599</v>
      </c>
    </row>
    <row r="102" spans="1:2">
      <c r="A102" s="225" t="s">
        <v>182</v>
      </c>
      <c r="B102" s="226">
        <v>244.420028306982</v>
      </c>
    </row>
    <row r="103" spans="1:2">
      <c r="A103" s="225" t="s">
        <v>295</v>
      </c>
      <c r="B103" s="226">
        <v>246.909403061897</v>
      </c>
    </row>
    <row r="104" spans="1:2">
      <c r="A104" s="225" t="s">
        <v>296</v>
      </c>
      <c r="B104" s="226">
        <v>247.04639330237401</v>
      </c>
    </row>
    <row r="105" spans="1:2">
      <c r="A105" s="225" t="s">
        <v>11</v>
      </c>
      <c r="B105" s="226">
        <v>247.34413110622501</v>
      </c>
    </row>
    <row r="106" spans="1:2">
      <c r="A106" s="225" t="s">
        <v>71</v>
      </c>
      <c r="B106" s="226">
        <v>247.90417597019999</v>
      </c>
    </row>
    <row r="107" spans="1:2">
      <c r="A107" s="225" t="s">
        <v>176</v>
      </c>
      <c r="B107" s="226">
        <v>248.18181818181799</v>
      </c>
    </row>
    <row r="108" spans="1:2">
      <c r="A108" s="225" t="s">
        <v>297</v>
      </c>
      <c r="B108" s="226">
        <v>255.04366944288799</v>
      </c>
    </row>
    <row r="109" spans="1:2">
      <c r="A109" s="225" t="s">
        <v>77</v>
      </c>
      <c r="B109" s="226">
        <v>255.97422504532699</v>
      </c>
    </row>
    <row r="110" spans="1:2">
      <c r="A110" s="225" t="s">
        <v>139</v>
      </c>
      <c r="B110" s="226">
        <v>258.22558769795199</v>
      </c>
    </row>
    <row r="111" spans="1:2">
      <c r="A111" s="225" t="s">
        <v>8</v>
      </c>
      <c r="B111" s="226">
        <v>266.38778839431399</v>
      </c>
    </row>
    <row r="112" spans="1:2">
      <c r="A112" s="225" t="s">
        <v>298</v>
      </c>
      <c r="B112" s="226">
        <v>268.676324507949</v>
      </c>
    </row>
    <row r="113" spans="1:2">
      <c r="A113" s="225" t="s">
        <v>155</v>
      </c>
      <c r="B113" s="226">
        <v>270.06886033829397</v>
      </c>
    </row>
    <row r="114" spans="1:2">
      <c r="A114" s="225" t="s">
        <v>147</v>
      </c>
      <c r="B114" s="226">
        <v>270.64955250337999</v>
      </c>
    </row>
    <row r="115" spans="1:2">
      <c r="A115" s="225" t="s">
        <v>299</v>
      </c>
      <c r="B115" s="226">
        <v>274.38472387252</v>
      </c>
    </row>
    <row r="116" spans="1:2">
      <c r="A116" s="225" t="s">
        <v>100</v>
      </c>
      <c r="B116" s="226">
        <v>275.45351876444198</v>
      </c>
    </row>
    <row r="117" spans="1:2">
      <c r="A117" s="225" t="s">
        <v>300</v>
      </c>
      <c r="B117" s="226">
        <v>276.69935734521198</v>
      </c>
    </row>
    <row r="118" spans="1:2">
      <c r="A118" s="225" t="s">
        <v>162</v>
      </c>
      <c r="B118" s="226">
        <v>277.98737143084099</v>
      </c>
    </row>
    <row r="119" spans="1:2">
      <c r="A119" s="225" t="s">
        <v>163</v>
      </c>
      <c r="B119" s="226">
        <v>281.55912286791499</v>
      </c>
    </row>
    <row r="120" spans="1:2">
      <c r="A120" s="225" t="s">
        <v>234</v>
      </c>
      <c r="B120" s="226">
        <v>282.64565714697397</v>
      </c>
    </row>
    <row r="121" spans="1:2">
      <c r="A121" s="225" t="s">
        <v>124</v>
      </c>
      <c r="B121" s="226">
        <v>291.53963414634097</v>
      </c>
    </row>
    <row r="122" spans="1:2">
      <c r="A122" s="225" t="s">
        <v>301</v>
      </c>
      <c r="B122" s="226">
        <v>293.47826086956502</v>
      </c>
    </row>
    <row r="123" spans="1:2">
      <c r="A123" s="225" t="s">
        <v>171</v>
      </c>
      <c r="B123" s="226">
        <v>293.72522458583802</v>
      </c>
    </row>
    <row r="124" spans="1:2">
      <c r="A124" s="225" t="s">
        <v>78</v>
      </c>
      <c r="B124" s="226">
        <v>301.65565957223299</v>
      </c>
    </row>
    <row r="125" spans="1:2">
      <c r="A125" s="225" t="s">
        <v>108</v>
      </c>
      <c r="B125" s="226">
        <v>309.786071916249</v>
      </c>
    </row>
    <row r="126" spans="1:2">
      <c r="A126" s="225" t="s">
        <v>117</v>
      </c>
      <c r="B126" s="226">
        <v>314.48435564882197</v>
      </c>
    </row>
    <row r="127" spans="1:2">
      <c r="A127" s="225" t="s">
        <v>49</v>
      </c>
      <c r="B127" s="226">
        <v>322.68444555352801</v>
      </c>
    </row>
    <row r="128" spans="1:2">
      <c r="A128" s="225" t="s">
        <v>145</v>
      </c>
      <c r="B128" s="226">
        <v>325.6054647071</v>
      </c>
    </row>
    <row r="129" spans="1:2">
      <c r="A129" s="225" t="s">
        <v>4</v>
      </c>
      <c r="B129" s="226">
        <v>327.64106195377002</v>
      </c>
    </row>
    <row r="130" spans="1:2">
      <c r="A130" s="225" t="s">
        <v>46</v>
      </c>
      <c r="B130" s="226">
        <v>330.06626774311297</v>
      </c>
    </row>
    <row r="131" spans="1:2">
      <c r="A131" s="225" t="s">
        <v>303</v>
      </c>
      <c r="B131" s="226">
        <v>331.44669659295499</v>
      </c>
    </row>
    <row r="132" spans="1:2">
      <c r="A132" s="225" t="s">
        <v>304</v>
      </c>
      <c r="B132" s="226">
        <v>335.418005669742</v>
      </c>
    </row>
    <row r="133" spans="1:2">
      <c r="A133" s="225" t="s">
        <v>135</v>
      </c>
      <c r="B133" s="226">
        <v>341.768387070421</v>
      </c>
    </row>
    <row r="134" spans="1:2">
      <c r="A134" s="225" t="s">
        <v>305</v>
      </c>
      <c r="B134" s="226">
        <v>349.65034965034999</v>
      </c>
    </row>
    <row r="135" spans="1:2">
      <c r="A135" s="225" t="s">
        <v>306</v>
      </c>
      <c r="B135" s="226">
        <v>351.746670328113</v>
      </c>
    </row>
    <row r="136" spans="1:2">
      <c r="A136" s="225" t="s">
        <v>61</v>
      </c>
      <c r="B136" s="226">
        <v>355.87759093313701</v>
      </c>
    </row>
    <row r="137" spans="1:2">
      <c r="A137" s="225" t="s">
        <v>170</v>
      </c>
      <c r="B137" s="226">
        <v>362.83885598340999</v>
      </c>
    </row>
    <row r="138" spans="1:2">
      <c r="A138" s="225" t="s">
        <v>13</v>
      </c>
      <c r="B138" s="226">
        <v>372.31993009417903</v>
      </c>
    </row>
    <row r="139" spans="1:2">
      <c r="A139" s="225" t="s">
        <v>104</v>
      </c>
      <c r="B139" s="226">
        <v>389.22618734109301</v>
      </c>
    </row>
    <row r="140" spans="1:2">
      <c r="A140" s="225" t="s">
        <v>307</v>
      </c>
      <c r="B140" s="226">
        <v>389.286935332474</v>
      </c>
    </row>
    <row r="141" spans="1:2">
      <c r="A141" s="225" t="s">
        <v>308</v>
      </c>
      <c r="B141" s="226">
        <v>389.78376026298599</v>
      </c>
    </row>
    <row r="142" spans="1:2">
      <c r="A142" s="225" t="s">
        <v>105</v>
      </c>
      <c r="B142" s="226">
        <v>397.25073951626899</v>
      </c>
    </row>
    <row r="143" spans="1:2">
      <c r="A143" s="225" t="s">
        <v>528</v>
      </c>
      <c r="B143" s="226">
        <v>398.285423268447</v>
      </c>
    </row>
    <row r="144" spans="1:2">
      <c r="A144" s="225" t="s">
        <v>157</v>
      </c>
      <c r="B144" s="226">
        <v>398.80788988667098</v>
      </c>
    </row>
    <row r="145" spans="1:2">
      <c r="A145" s="225" t="s">
        <v>309</v>
      </c>
      <c r="B145" s="226">
        <v>399.01746724890802</v>
      </c>
    </row>
    <row r="146" spans="1:2">
      <c r="A146" s="225" t="s">
        <v>310</v>
      </c>
      <c r="B146" s="226">
        <v>400.18355955458799</v>
      </c>
    </row>
    <row r="147" spans="1:2">
      <c r="A147" s="225" t="s">
        <v>10</v>
      </c>
      <c r="B147" s="226">
        <v>402.42521503723299</v>
      </c>
    </row>
    <row r="148" spans="1:2">
      <c r="A148" s="225" t="s">
        <v>311</v>
      </c>
      <c r="B148" s="226">
        <v>407.48524245825001</v>
      </c>
    </row>
    <row r="149" spans="1:2">
      <c r="A149" s="225" t="s">
        <v>141</v>
      </c>
      <c r="B149" s="226">
        <v>418.75262735506499</v>
      </c>
    </row>
    <row r="150" spans="1:2">
      <c r="A150" s="225" t="s">
        <v>129</v>
      </c>
      <c r="B150" s="226">
        <v>422.07676377801602</v>
      </c>
    </row>
    <row r="151" spans="1:2">
      <c r="A151" s="225" t="s">
        <v>183</v>
      </c>
      <c r="B151" s="226">
        <v>424.04165549592801</v>
      </c>
    </row>
    <row r="152" spans="1:2">
      <c r="A152" s="225" t="s">
        <v>118</v>
      </c>
      <c r="B152" s="226">
        <v>428.213977367155</v>
      </c>
    </row>
    <row r="153" spans="1:2">
      <c r="A153" s="225" t="s">
        <v>6</v>
      </c>
      <c r="B153" s="226">
        <v>430.13338343039601</v>
      </c>
    </row>
    <row r="154" spans="1:2">
      <c r="A154" s="225" t="s">
        <v>312</v>
      </c>
      <c r="B154" s="226">
        <v>441.458635397911</v>
      </c>
    </row>
    <row r="155" spans="1:2">
      <c r="A155" s="225" t="s">
        <v>195</v>
      </c>
      <c r="B155" s="226">
        <v>444.56913381591198</v>
      </c>
    </row>
    <row r="156" spans="1:2" s="2" customFormat="1">
      <c r="A156" s="227" t="s">
        <v>527</v>
      </c>
      <c r="B156" s="228">
        <v>450.575654285589</v>
      </c>
    </row>
    <row r="157" spans="1:2">
      <c r="A157" s="225" t="s">
        <v>313</v>
      </c>
      <c r="B157" s="226">
        <v>467.60058638037799</v>
      </c>
    </row>
    <row r="158" spans="1:2">
      <c r="A158" s="225" t="s">
        <v>134</v>
      </c>
      <c r="B158" s="226">
        <v>470.32612065671202</v>
      </c>
    </row>
    <row r="159" spans="1:2">
      <c r="A159" s="225" t="s">
        <v>2</v>
      </c>
      <c r="B159" s="226">
        <v>475.87627656688699</v>
      </c>
    </row>
    <row r="160" spans="1:2">
      <c r="A160" s="225" t="s">
        <v>314</v>
      </c>
      <c r="B160" s="226">
        <v>484.83321175390199</v>
      </c>
    </row>
    <row r="161" spans="1:2">
      <c r="A161" s="225" t="s">
        <v>315</v>
      </c>
      <c r="B161" s="226">
        <v>489.83504489284599</v>
      </c>
    </row>
    <row r="162" spans="1:2">
      <c r="A162" s="225" t="s">
        <v>138</v>
      </c>
      <c r="B162" s="226">
        <v>496.01773606966901</v>
      </c>
    </row>
    <row r="163" spans="1:2">
      <c r="A163" s="225" t="s">
        <v>316</v>
      </c>
      <c r="B163" s="226">
        <v>521.24684614902696</v>
      </c>
    </row>
    <row r="164" spans="1:2">
      <c r="A164" s="225" t="s">
        <v>123</v>
      </c>
      <c r="B164" s="226">
        <v>522.98995860230104</v>
      </c>
    </row>
    <row r="165" spans="1:2">
      <c r="A165" s="225" t="s">
        <v>110</v>
      </c>
      <c r="B165" s="226">
        <v>528.79099447746205</v>
      </c>
    </row>
    <row r="166" spans="1:2">
      <c r="A166" s="225" t="s">
        <v>317</v>
      </c>
      <c r="B166" s="226">
        <v>534.70184075632005</v>
      </c>
    </row>
    <row r="167" spans="1:2">
      <c r="A167" s="225" t="s">
        <v>318</v>
      </c>
      <c r="B167" s="226">
        <v>536.882807852469</v>
      </c>
    </row>
    <row r="168" spans="1:2">
      <c r="A168" s="225" t="s">
        <v>154</v>
      </c>
      <c r="B168" s="226">
        <v>541.58003834686303</v>
      </c>
    </row>
    <row r="169" spans="1:2">
      <c r="A169" s="225" t="s">
        <v>115</v>
      </c>
      <c r="B169" s="226">
        <v>569.68689206198496</v>
      </c>
    </row>
    <row r="170" spans="1:2">
      <c r="A170" s="225" t="s">
        <v>161</v>
      </c>
      <c r="B170" s="226">
        <v>573.06492585333297</v>
      </c>
    </row>
    <row r="171" spans="1:2">
      <c r="A171" s="225" t="s">
        <v>12</v>
      </c>
      <c r="B171" s="226">
        <v>592.84044954574802</v>
      </c>
    </row>
    <row r="172" spans="1:2">
      <c r="A172" s="225" t="s">
        <v>319</v>
      </c>
      <c r="B172" s="226">
        <v>607.37030138215505</v>
      </c>
    </row>
    <row r="173" spans="1:2">
      <c r="A173" s="225" t="s">
        <v>140</v>
      </c>
      <c r="B173" s="226">
        <v>608.49610247259204</v>
      </c>
    </row>
    <row r="174" spans="1:2">
      <c r="A174" s="225" t="s">
        <v>320</v>
      </c>
      <c r="B174" s="226">
        <v>619.68620562598596</v>
      </c>
    </row>
    <row r="175" spans="1:2">
      <c r="A175" s="225" t="s">
        <v>87</v>
      </c>
      <c r="B175" s="226">
        <v>656.88398660626399</v>
      </c>
    </row>
    <row r="176" spans="1:2">
      <c r="A176" s="225" t="s">
        <v>321</v>
      </c>
      <c r="B176" s="226">
        <v>666.59969058290801</v>
      </c>
    </row>
    <row r="177" spans="1:2">
      <c r="A177" s="225" t="s">
        <v>114</v>
      </c>
      <c r="B177" s="226">
        <v>667.97116847182201</v>
      </c>
    </row>
    <row r="178" spans="1:2">
      <c r="A178" s="225" t="s">
        <v>144</v>
      </c>
      <c r="B178" s="226">
        <v>685.92474858476498</v>
      </c>
    </row>
    <row r="179" spans="1:2">
      <c r="A179" s="225" t="s">
        <v>322</v>
      </c>
      <c r="B179" s="226">
        <v>698.20995880174905</v>
      </c>
    </row>
    <row r="180" spans="1:2">
      <c r="A180" s="225" t="s">
        <v>9</v>
      </c>
      <c r="B180" s="226">
        <v>712.83125092597197</v>
      </c>
    </row>
    <row r="181" spans="1:2">
      <c r="A181" s="225" t="s">
        <v>237</v>
      </c>
      <c r="B181" s="226">
        <v>791.37644748328205</v>
      </c>
    </row>
    <row r="182" spans="1:2">
      <c r="A182" s="225" t="s">
        <v>167</v>
      </c>
      <c r="B182" s="226">
        <v>868.48166379442296</v>
      </c>
    </row>
    <row r="183" spans="1:2">
      <c r="A183" s="225" t="s">
        <v>107</v>
      </c>
      <c r="B183" s="226">
        <v>929.85593906551696</v>
      </c>
    </row>
    <row r="184" spans="1:2">
      <c r="A184" s="225" t="s">
        <v>119</v>
      </c>
      <c r="B184" s="226">
        <v>1071.91972384627</v>
      </c>
    </row>
    <row r="185" spans="1:2">
      <c r="A185" s="225" t="s">
        <v>133</v>
      </c>
      <c r="B185" s="226">
        <v>1148.13753002466</v>
      </c>
    </row>
    <row r="186" spans="1:2">
      <c r="A186" s="225" t="s">
        <v>111</v>
      </c>
      <c r="B186" s="226">
        <v>1173.2179591506699</v>
      </c>
    </row>
    <row r="187" spans="1:2">
      <c r="A187" s="225" t="s">
        <v>189</v>
      </c>
      <c r="B187" s="226">
        <v>1238.02554231214</v>
      </c>
    </row>
    <row r="188" spans="1:2">
      <c r="A188" s="225" t="s">
        <v>132</v>
      </c>
      <c r="B188" s="226">
        <v>1281.91788134085</v>
      </c>
    </row>
    <row r="189" spans="1:2">
      <c r="A189" s="225" t="s">
        <v>95</v>
      </c>
      <c r="B189" s="226">
        <v>1502.1530308049</v>
      </c>
    </row>
    <row r="190" spans="1:2">
      <c r="A190" s="225" t="s">
        <v>529</v>
      </c>
      <c r="B190" s="226">
        <v>1574.75</v>
      </c>
    </row>
    <row r="191" spans="1:2">
      <c r="A191" s="225" t="s">
        <v>323</v>
      </c>
      <c r="B191" s="226">
        <v>3630</v>
      </c>
    </row>
  </sheetData>
  <phoneticPr fontId="31"/>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S30" sqref="S30"/>
    </sheetView>
  </sheetViews>
  <sheetFormatPr defaultColWidth="8.85546875" defaultRowHeight="15"/>
  <cols>
    <col min="1" max="1" width="35.85546875" customWidth="1"/>
    <col min="2" max="2" width="10.140625" customWidth="1"/>
  </cols>
  <sheetData>
    <row r="1" spans="1:7">
      <c r="A1" s="1" t="s">
        <v>346</v>
      </c>
      <c r="B1" s="1"/>
    </row>
    <row r="2" spans="1:7">
      <c r="A2" t="s">
        <v>327</v>
      </c>
    </row>
    <row r="3" spans="1:7">
      <c r="A3" t="s">
        <v>328</v>
      </c>
    </row>
    <row r="5" spans="1:7" s="212" customFormat="1">
      <c r="B5" s="212">
        <v>2007</v>
      </c>
      <c r="C5" s="212">
        <v>2008</v>
      </c>
      <c r="D5" s="212">
        <v>2009</v>
      </c>
      <c r="E5" s="212">
        <v>2010</v>
      </c>
      <c r="F5" s="212">
        <v>2011</v>
      </c>
      <c r="G5" s="212">
        <v>2012</v>
      </c>
    </row>
    <row r="6" spans="1:7" s="212" customFormat="1">
      <c r="A6" s="229" t="s">
        <v>359</v>
      </c>
      <c r="B6" s="230"/>
      <c r="C6" s="230">
        <v>28301</v>
      </c>
      <c r="D6" s="230">
        <v>30804</v>
      </c>
      <c r="E6" s="230">
        <v>33058</v>
      </c>
      <c r="F6" s="230">
        <v>33502</v>
      </c>
      <c r="G6" s="230">
        <v>35207</v>
      </c>
    </row>
    <row r="7" spans="1:7" s="212" customFormat="1">
      <c r="A7" s="229" t="s">
        <v>356</v>
      </c>
      <c r="B7" s="230"/>
      <c r="C7" s="230">
        <v>8942</v>
      </c>
      <c r="D7" s="230">
        <v>9192</v>
      </c>
      <c r="E7" s="230">
        <v>9270</v>
      </c>
      <c r="F7" s="230">
        <v>11254</v>
      </c>
      <c r="G7" s="230">
        <v>11820</v>
      </c>
    </row>
    <row r="8" spans="1:7" s="212" customFormat="1">
      <c r="A8" s="229" t="s">
        <v>357</v>
      </c>
      <c r="B8" s="230"/>
      <c r="C8" s="230">
        <v>25556</v>
      </c>
      <c r="D8" s="230">
        <v>28395</v>
      </c>
      <c r="E8" s="230">
        <v>30431</v>
      </c>
      <c r="F8" s="230">
        <v>31417</v>
      </c>
      <c r="G8" s="230">
        <v>32753</v>
      </c>
    </row>
    <row r="9" spans="1:7" s="212" customFormat="1">
      <c r="A9" s="229" t="s">
        <v>358</v>
      </c>
      <c r="B9" s="230"/>
      <c r="C9" s="230">
        <v>15079</v>
      </c>
      <c r="D9" s="230">
        <v>16014</v>
      </c>
      <c r="E9" s="230">
        <v>16829</v>
      </c>
      <c r="F9" s="230">
        <v>19335</v>
      </c>
      <c r="G9" s="230">
        <v>21974</v>
      </c>
    </row>
    <row r="10" spans="1:7" s="1" customFormat="1">
      <c r="A10" s="1" t="s">
        <v>355</v>
      </c>
      <c r="B10" s="1">
        <v>69914</v>
      </c>
      <c r="C10" s="1">
        <v>77878</v>
      </c>
      <c r="D10" s="1">
        <v>84404</v>
      </c>
      <c r="E10" s="1">
        <v>89587</v>
      </c>
      <c r="F10" s="1">
        <v>95508</v>
      </c>
      <c r="G10" s="1">
        <v>101454</v>
      </c>
    </row>
    <row r="12" spans="1:7">
      <c r="A12" t="s">
        <v>19</v>
      </c>
      <c r="B12">
        <v>5797347</v>
      </c>
      <c r="C12">
        <v>6798635</v>
      </c>
      <c r="D12">
        <v>7718319</v>
      </c>
      <c r="E12">
        <v>8441537</v>
      </c>
      <c r="F12">
        <v>8925096</v>
      </c>
      <c r="G12">
        <v>9205651</v>
      </c>
    </row>
    <row r="13" spans="1:7">
      <c r="A13" t="s">
        <v>20</v>
      </c>
      <c r="B13">
        <v>257916140791.41693</v>
      </c>
      <c r="C13">
        <v>315474644818.13635</v>
      </c>
      <c r="D13">
        <v>254803438183.78302</v>
      </c>
      <c r="E13">
        <v>287421818965.7583</v>
      </c>
      <c r="F13">
        <v>348594945287.69592</v>
      </c>
      <c r="G13">
        <v>383799194080.90833</v>
      </c>
    </row>
    <row r="14" spans="1:7">
      <c r="A14" t="s">
        <v>333</v>
      </c>
      <c r="B14">
        <v>457422445792.0058</v>
      </c>
      <c r="C14">
        <v>481243508795.97284</v>
      </c>
      <c r="D14">
        <v>461651054327.88965</v>
      </c>
      <c r="E14">
        <v>475045639017.53632</v>
      </c>
      <c r="F14">
        <v>503168083730.1297</v>
      </c>
      <c r="G14">
        <v>534313286802.28339</v>
      </c>
    </row>
    <row r="16" spans="1:7" s="1" customFormat="1">
      <c r="A16" s="1" t="s">
        <v>348</v>
      </c>
      <c r="B16" s="1">
        <f t="shared" ref="B16:G16" si="0">B10*1000000/B12</f>
        <v>12059.654183197936</v>
      </c>
      <c r="C16" s="1">
        <f t="shared" si="0"/>
        <v>11454.946470872463</v>
      </c>
      <c r="D16" s="1">
        <f t="shared" si="0"/>
        <v>10935.541793491562</v>
      </c>
      <c r="E16" s="1">
        <f t="shared" si="0"/>
        <v>10612.640802261483</v>
      </c>
      <c r="F16" s="1">
        <f t="shared" si="0"/>
        <v>10701.061366734879</v>
      </c>
      <c r="G16" s="1">
        <f t="shared" si="0"/>
        <v>11020.839264925424</v>
      </c>
    </row>
    <row r="17" spans="1:7">
      <c r="A17" t="s">
        <v>349</v>
      </c>
      <c r="B17">
        <f t="shared" ref="B17:G17" si="1">B10*1000000/B13</f>
        <v>0.27107260439563241</v>
      </c>
      <c r="C17">
        <f t="shared" si="1"/>
        <v>0.24685977551348007</v>
      </c>
      <c r="D17">
        <f t="shared" si="1"/>
        <v>0.33125141717719531</v>
      </c>
      <c r="E17">
        <f t="shared" si="1"/>
        <v>0.31169171610688629</v>
      </c>
      <c r="F17">
        <f t="shared" si="1"/>
        <v>0.27397987633233495</v>
      </c>
      <c r="G17">
        <f t="shared" si="1"/>
        <v>0.2643413575762032</v>
      </c>
    </row>
    <row r="18" spans="1:7" s="1" customFormat="1">
      <c r="A18" s="1" t="s">
        <v>350</v>
      </c>
      <c r="B18" s="1">
        <f t="shared" ref="B18:G18" si="2">B10*1000000/B14</f>
        <v>0.1528433959530498</v>
      </c>
      <c r="C18" s="1">
        <f t="shared" si="2"/>
        <v>0.16182659833655444</v>
      </c>
      <c r="D18" s="1">
        <f t="shared" si="2"/>
        <v>0.18283073158553148</v>
      </c>
      <c r="E18" s="1">
        <f t="shared" si="2"/>
        <v>0.18858609077072885</v>
      </c>
      <c r="F18" s="1">
        <f t="shared" si="2"/>
        <v>0.18981331107484348</v>
      </c>
      <c r="G18" s="1">
        <f t="shared" si="2"/>
        <v>0.18987736690430068</v>
      </c>
    </row>
  </sheetData>
  <phoneticPr fontId="31"/>
  <pageMargins left="0.7" right="0.7" top="0.75" bottom="0.75" header="0.3" footer="0.3"/>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3"/>
  <sheetViews>
    <sheetView workbookViewId="0">
      <selection activeCell="E28" sqref="E28"/>
    </sheetView>
  </sheetViews>
  <sheetFormatPr defaultColWidth="8.85546875" defaultRowHeight="15"/>
  <cols>
    <col min="1" max="1" width="25.28515625" customWidth="1"/>
    <col min="2" max="2" width="16.85546875" customWidth="1"/>
    <col min="3" max="3" width="8.85546875" customWidth="1"/>
  </cols>
  <sheetData>
    <row r="1" spans="1:2">
      <c r="A1" s="1" t="s">
        <v>353</v>
      </c>
    </row>
    <row r="2" spans="1:2">
      <c r="A2" t="s">
        <v>347</v>
      </c>
    </row>
    <row r="4" spans="1:2" s="1" customFormat="1">
      <c r="A4" s="212" t="s">
        <v>1</v>
      </c>
      <c r="B4" s="212" t="s">
        <v>354</v>
      </c>
    </row>
    <row r="5" spans="1:2">
      <c r="A5" t="s">
        <v>62</v>
      </c>
      <c r="B5">
        <v>128.94708986504298</v>
      </c>
    </row>
    <row r="6" spans="1:2">
      <c r="A6" t="s">
        <v>101</v>
      </c>
      <c r="B6">
        <v>204.7203213718353</v>
      </c>
    </row>
    <row r="7" spans="1:2">
      <c r="A7" t="s">
        <v>84</v>
      </c>
      <c r="B7">
        <v>263.65188961420512</v>
      </c>
    </row>
    <row r="8" spans="1:2">
      <c r="A8" t="s">
        <v>120</v>
      </c>
      <c r="B8">
        <v>268.49855082341395</v>
      </c>
    </row>
    <row r="9" spans="1:2">
      <c r="A9" t="s">
        <v>128</v>
      </c>
      <c r="B9">
        <v>306.49494232134975</v>
      </c>
    </row>
    <row r="10" spans="1:2">
      <c r="A10" t="s">
        <v>336</v>
      </c>
      <c r="B10">
        <v>311.55114231310864</v>
      </c>
    </row>
    <row r="11" spans="1:2">
      <c r="A11" t="s">
        <v>55</v>
      </c>
      <c r="B11">
        <v>317.62335065459547</v>
      </c>
    </row>
    <row r="12" spans="1:2">
      <c r="A12" t="s">
        <v>181</v>
      </c>
      <c r="B12">
        <v>320.04091752863394</v>
      </c>
    </row>
    <row r="13" spans="1:2">
      <c r="A13" t="s">
        <v>88</v>
      </c>
      <c r="B13">
        <v>355.07876788858999</v>
      </c>
    </row>
    <row r="14" spans="1:2">
      <c r="A14" t="s">
        <v>102</v>
      </c>
      <c r="B14">
        <v>365.14236544203965</v>
      </c>
    </row>
    <row r="15" spans="1:2">
      <c r="A15" t="s">
        <v>63</v>
      </c>
      <c r="B15">
        <v>381.05699544046274</v>
      </c>
    </row>
    <row r="16" spans="1:2">
      <c r="A16" t="s">
        <v>121</v>
      </c>
      <c r="B16">
        <v>382.63656548757058</v>
      </c>
    </row>
    <row r="17" spans="1:2">
      <c r="A17" t="s">
        <v>334</v>
      </c>
      <c r="B17">
        <v>383.17177607186892</v>
      </c>
    </row>
    <row r="18" spans="1:2">
      <c r="A18" t="s">
        <v>49</v>
      </c>
      <c r="B18">
        <v>384.56102607467744</v>
      </c>
    </row>
    <row r="19" spans="1:2">
      <c r="A19" t="s">
        <v>335</v>
      </c>
      <c r="B19">
        <v>392.63977333050286</v>
      </c>
    </row>
    <row r="20" spans="1:2">
      <c r="A20" t="s">
        <v>79</v>
      </c>
      <c r="B20">
        <v>415.0334275551071</v>
      </c>
    </row>
    <row r="21" spans="1:2">
      <c r="A21" t="s">
        <v>66</v>
      </c>
      <c r="B21">
        <v>425.03549254400741</v>
      </c>
    </row>
    <row r="22" spans="1:2">
      <c r="A22" t="s">
        <v>125</v>
      </c>
      <c r="B22">
        <v>425.57147091903687</v>
      </c>
    </row>
    <row r="23" spans="1:2">
      <c r="A23" t="s">
        <v>91</v>
      </c>
      <c r="B23">
        <v>427.05101614510073</v>
      </c>
    </row>
    <row r="24" spans="1:2">
      <c r="A24" t="s">
        <v>280</v>
      </c>
      <c r="B24">
        <v>447.57074523358597</v>
      </c>
    </row>
    <row r="25" spans="1:2">
      <c r="A25" t="s">
        <v>69</v>
      </c>
      <c r="B25">
        <v>480.13208657079645</v>
      </c>
    </row>
    <row r="26" spans="1:2">
      <c r="A26" t="s">
        <v>124</v>
      </c>
      <c r="B26">
        <v>481.61616878110658</v>
      </c>
    </row>
    <row r="27" spans="1:2">
      <c r="A27" t="s">
        <v>126</v>
      </c>
      <c r="B27">
        <v>499.33834874694514</v>
      </c>
    </row>
    <row r="28" spans="1:2">
      <c r="A28" t="s">
        <v>185</v>
      </c>
      <c r="B28">
        <v>514.50192764073904</v>
      </c>
    </row>
    <row r="29" spans="1:2">
      <c r="A29" t="s">
        <v>78</v>
      </c>
      <c r="B29">
        <v>539.0825175149746</v>
      </c>
    </row>
    <row r="30" spans="1:2">
      <c r="A30" t="s">
        <v>339</v>
      </c>
      <c r="B30">
        <v>561.64853298516664</v>
      </c>
    </row>
    <row r="31" spans="1:2">
      <c r="A31" t="s">
        <v>286</v>
      </c>
      <c r="B31">
        <v>579.30199318678115</v>
      </c>
    </row>
    <row r="32" spans="1:2">
      <c r="A32" t="s">
        <v>182</v>
      </c>
      <c r="B32">
        <v>609.4876868232401</v>
      </c>
    </row>
    <row r="33" spans="1:2">
      <c r="A33" t="s">
        <v>104</v>
      </c>
      <c r="B33">
        <v>613.71885019087381</v>
      </c>
    </row>
    <row r="34" spans="1:2">
      <c r="A34" t="s">
        <v>94</v>
      </c>
      <c r="B34">
        <v>620.66316673654217</v>
      </c>
    </row>
    <row r="35" spans="1:2">
      <c r="A35" t="s">
        <v>174</v>
      </c>
      <c r="B35">
        <v>671.49114616194902</v>
      </c>
    </row>
    <row r="36" spans="1:2">
      <c r="A36" t="s">
        <v>48</v>
      </c>
      <c r="B36">
        <v>672.73921495464185</v>
      </c>
    </row>
    <row r="37" spans="1:2">
      <c r="A37" t="s">
        <v>179</v>
      </c>
      <c r="B37">
        <v>690.30066292192657</v>
      </c>
    </row>
    <row r="38" spans="1:2">
      <c r="A38" t="s">
        <v>180</v>
      </c>
      <c r="B38">
        <v>691.08483292306346</v>
      </c>
    </row>
    <row r="39" spans="1:2">
      <c r="A39" t="s">
        <v>188</v>
      </c>
      <c r="B39">
        <v>694.995155645875</v>
      </c>
    </row>
    <row r="40" spans="1:2">
      <c r="A40" t="s">
        <v>134</v>
      </c>
      <c r="B40">
        <v>696.83436930783239</v>
      </c>
    </row>
    <row r="41" spans="1:2">
      <c r="A41" t="s">
        <v>95</v>
      </c>
      <c r="B41">
        <v>697.07520276241667</v>
      </c>
    </row>
    <row r="42" spans="1:2">
      <c r="A42" t="s">
        <v>80</v>
      </c>
      <c r="B42">
        <v>716.60222815651753</v>
      </c>
    </row>
    <row r="43" spans="1:2">
      <c r="A43" t="s">
        <v>82</v>
      </c>
      <c r="B43">
        <v>720.64364527277894</v>
      </c>
    </row>
    <row r="44" spans="1:2">
      <c r="A44" t="s">
        <v>177</v>
      </c>
      <c r="B44">
        <v>727.45244736734742</v>
      </c>
    </row>
    <row r="45" spans="1:2">
      <c r="A45" t="s">
        <v>187</v>
      </c>
      <c r="B45">
        <v>739.00613363837476</v>
      </c>
    </row>
    <row r="46" spans="1:2">
      <c r="A46" t="s">
        <v>171</v>
      </c>
      <c r="B46">
        <v>746.15671835144656</v>
      </c>
    </row>
    <row r="47" spans="1:2">
      <c r="A47" t="s">
        <v>137</v>
      </c>
      <c r="B47">
        <v>768.06156353944402</v>
      </c>
    </row>
    <row r="48" spans="1:2">
      <c r="A48" t="s">
        <v>337</v>
      </c>
      <c r="B48">
        <v>772.89274037645851</v>
      </c>
    </row>
    <row r="49" spans="1:2">
      <c r="A49" t="s">
        <v>103</v>
      </c>
      <c r="B49">
        <v>790.17877256961879</v>
      </c>
    </row>
    <row r="50" spans="1:2">
      <c r="A50" t="s">
        <v>178</v>
      </c>
      <c r="B50">
        <v>848.82609960947718</v>
      </c>
    </row>
    <row r="51" spans="1:2">
      <c r="A51" t="s">
        <v>105</v>
      </c>
      <c r="B51">
        <v>857.28921617298897</v>
      </c>
    </row>
    <row r="52" spans="1:2">
      <c r="A52" t="s">
        <v>92</v>
      </c>
      <c r="B52">
        <v>890.37934006633066</v>
      </c>
    </row>
    <row r="53" spans="1:2">
      <c r="A53" t="s">
        <v>127</v>
      </c>
      <c r="B53">
        <v>910.04848628128377</v>
      </c>
    </row>
    <row r="54" spans="1:2">
      <c r="A54" t="s">
        <v>99</v>
      </c>
      <c r="B54">
        <v>916.25743897008215</v>
      </c>
    </row>
    <row r="55" spans="1:2">
      <c r="A55" t="s">
        <v>154</v>
      </c>
      <c r="B55">
        <v>935.59019614122076</v>
      </c>
    </row>
    <row r="56" spans="1:2">
      <c r="A56" t="s">
        <v>340</v>
      </c>
      <c r="B56">
        <v>978.03665652607378</v>
      </c>
    </row>
    <row r="57" spans="1:2">
      <c r="A57" t="s">
        <v>175</v>
      </c>
      <c r="B57">
        <v>982.56530622583193</v>
      </c>
    </row>
    <row r="58" spans="1:2">
      <c r="A58" t="s">
        <v>176</v>
      </c>
      <c r="B58">
        <v>992.06832390731051</v>
      </c>
    </row>
    <row r="59" spans="1:2">
      <c r="A59" t="s">
        <v>186</v>
      </c>
      <c r="B59">
        <v>1085.0109697611035</v>
      </c>
    </row>
    <row r="60" spans="1:2">
      <c r="A60" t="s">
        <v>46</v>
      </c>
      <c r="B60">
        <v>1108.2816279083193</v>
      </c>
    </row>
    <row r="61" spans="1:2">
      <c r="A61" t="s">
        <v>51</v>
      </c>
      <c r="B61">
        <v>1114.9951603185382</v>
      </c>
    </row>
    <row r="62" spans="1:2">
      <c r="A62" t="s">
        <v>183</v>
      </c>
      <c r="B62">
        <v>1135.4859069321938</v>
      </c>
    </row>
    <row r="63" spans="1:2">
      <c r="A63" t="s">
        <v>110</v>
      </c>
      <c r="B63">
        <v>1142.9030901148681</v>
      </c>
    </row>
    <row r="64" spans="1:2">
      <c r="A64" t="s">
        <v>64</v>
      </c>
      <c r="B64">
        <v>1252.5655036216292</v>
      </c>
    </row>
    <row r="65" spans="1:2">
      <c r="A65" t="s">
        <v>107</v>
      </c>
      <c r="B65">
        <v>1266.3702667693533</v>
      </c>
    </row>
    <row r="66" spans="1:2">
      <c r="A66" t="s">
        <v>190</v>
      </c>
      <c r="B66">
        <v>1309.157182858153</v>
      </c>
    </row>
    <row r="67" spans="1:2">
      <c r="A67" t="s">
        <v>119</v>
      </c>
      <c r="B67">
        <v>1309.7778708877941</v>
      </c>
    </row>
    <row r="68" spans="1:2">
      <c r="A68" t="s">
        <v>100</v>
      </c>
      <c r="B68">
        <v>1369.322873163022</v>
      </c>
    </row>
    <row r="69" spans="1:2">
      <c r="A69" t="s">
        <v>172</v>
      </c>
      <c r="B69">
        <v>1371.1495938556093</v>
      </c>
    </row>
    <row r="70" spans="1:2">
      <c r="A70" t="s">
        <v>342</v>
      </c>
      <c r="B70">
        <v>1411.282347929068</v>
      </c>
    </row>
    <row r="71" spans="1:2">
      <c r="A71" t="s">
        <v>117</v>
      </c>
      <c r="B71">
        <v>1448.7212483372464</v>
      </c>
    </row>
    <row r="72" spans="1:2">
      <c r="A72" t="s">
        <v>344</v>
      </c>
      <c r="B72">
        <v>1483.6968662810318</v>
      </c>
    </row>
    <row r="73" spans="1:2">
      <c r="A73" t="s">
        <v>131</v>
      </c>
      <c r="B73">
        <v>1539.2933823923736</v>
      </c>
    </row>
    <row r="74" spans="1:2">
      <c r="A74" t="s">
        <v>184</v>
      </c>
      <c r="B74">
        <v>1559.7276378671456</v>
      </c>
    </row>
    <row r="75" spans="1:2">
      <c r="A75" t="s">
        <v>133</v>
      </c>
      <c r="B75">
        <v>1627.6730607987895</v>
      </c>
    </row>
    <row r="76" spans="1:2">
      <c r="A76" t="s">
        <v>159</v>
      </c>
      <c r="B76">
        <v>1778.3974788371061</v>
      </c>
    </row>
    <row r="77" spans="1:2">
      <c r="A77" t="s">
        <v>129</v>
      </c>
      <c r="B77">
        <v>1789.636773620992</v>
      </c>
    </row>
    <row r="78" spans="1:2">
      <c r="A78" t="s">
        <v>140</v>
      </c>
      <c r="B78">
        <v>1848.0703103308347</v>
      </c>
    </row>
    <row r="79" spans="1:2">
      <c r="A79" t="s">
        <v>297</v>
      </c>
      <c r="B79">
        <v>1899.7637937368283</v>
      </c>
    </row>
    <row r="80" spans="1:2">
      <c r="A80" t="s">
        <v>173</v>
      </c>
      <c r="B80">
        <v>1939.7201332135535</v>
      </c>
    </row>
    <row r="81" spans="1:2">
      <c r="A81" t="s">
        <v>170</v>
      </c>
      <c r="B81">
        <v>1966.973639104654</v>
      </c>
    </row>
    <row r="82" spans="1:2">
      <c r="A82" t="s">
        <v>142</v>
      </c>
      <c r="B82">
        <v>1971.4784440205187</v>
      </c>
    </row>
    <row r="83" spans="1:2">
      <c r="A83" t="s">
        <v>9</v>
      </c>
      <c r="B83">
        <v>2029.3629671237156</v>
      </c>
    </row>
    <row r="84" spans="1:2">
      <c r="A84" t="s">
        <v>294</v>
      </c>
      <c r="B84">
        <v>2059.9253365620225</v>
      </c>
    </row>
    <row r="85" spans="1:2">
      <c r="A85" t="s">
        <v>439</v>
      </c>
      <c r="B85">
        <v>2106.1145992420384</v>
      </c>
    </row>
    <row r="86" spans="1:2">
      <c r="A86" t="s">
        <v>234</v>
      </c>
      <c r="B86">
        <v>2120.9444045882133</v>
      </c>
    </row>
    <row r="87" spans="1:2">
      <c r="A87" t="s">
        <v>151</v>
      </c>
      <c r="B87">
        <v>2122.1342432353313</v>
      </c>
    </row>
    <row r="88" spans="1:2">
      <c r="A88" t="s">
        <v>315</v>
      </c>
      <c r="B88">
        <v>2186.1269264994471</v>
      </c>
    </row>
    <row r="89" spans="1:2">
      <c r="A89" t="s">
        <v>158</v>
      </c>
      <c r="B89">
        <v>2186.5058782521719</v>
      </c>
    </row>
    <row r="90" spans="1:2">
      <c r="A90" t="s">
        <v>161</v>
      </c>
      <c r="B90">
        <v>2237.376071297891</v>
      </c>
    </row>
    <row r="91" spans="1:2">
      <c r="A91" t="s">
        <v>343</v>
      </c>
      <c r="B91">
        <v>2379.5280269485816</v>
      </c>
    </row>
    <row r="92" spans="1:2">
      <c r="A92" t="s">
        <v>147</v>
      </c>
      <c r="B92">
        <v>2402.4274281181165</v>
      </c>
    </row>
    <row r="93" spans="1:2">
      <c r="A93" t="s">
        <v>152</v>
      </c>
      <c r="B93">
        <v>2406.4624362020595</v>
      </c>
    </row>
    <row r="94" spans="1:2">
      <c r="A94" t="s">
        <v>148</v>
      </c>
      <c r="B94">
        <v>2503.4487005109545</v>
      </c>
    </row>
    <row r="95" spans="1:2">
      <c r="A95" t="s">
        <v>141</v>
      </c>
      <c r="B95">
        <v>2615.035284217035</v>
      </c>
    </row>
    <row r="96" spans="1:2">
      <c r="A96" t="s">
        <v>157</v>
      </c>
      <c r="B96">
        <v>2629.1726065267239</v>
      </c>
    </row>
    <row r="97" spans="1:2">
      <c r="A97" t="s">
        <v>118</v>
      </c>
      <c r="B97">
        <v>2639.4318808658222</v>
      </c>
    </row>
    <row r="98" spans="1:2">
      <c r="A98" t="s">
        <v>164</v>
      </c>
      <c r="B98">
        <v>2686.4195491329906</v>
      </c>
    </row>
    <row r="99" spans="1:2">
      <c r="A99" t="s">
        <v>87</v>
      </c>
      <c r="B99">
        <v>2740.8497495298484</v>
      </c>
    </row>
    <row r="100" spans="1:2">
      <c r="A100" t="s">
        <v>167</v>
      </c>
      <c r="B100">
        <v>2766.3160278387354</v>
      </c>
    </row>
    <row r="101" spans="1:2">
      <c r="A101" t="s">
        <v>341</v>
      </c>
      <c r="B101">
        <v>2812.6922250572211</v>
      </c>
    </row>
    <row r="102" spans="1:2">
      <c r="A102" t="s">
        <v>150</v>
      </c>
      <c r="B102">
        <v>2819.4194425751575</v>
      </c>
    </row>
    <row r="103" spans="1:2">
      <c r="A103" t="s">
        <v>149</v>
      </c>
      <c r="B103">
        <v>2887.6702774911873</v>
      </c>
    </row>
    <row r="104" spans="1:2">
      <c r="A104" t="s">
        <v>168</v>
      </c>
      <c r="B104">
        <v>2973.0810602862352</v>
      </c>
    </row>
    <row r="105" spans="1:2">
      <c r="A105" t="s">
        <v>108</v>
      </c>
      <c r="B105">
        <v>2994.4478353807717</v>
      </c>
    </row>
    <row r="106" spans="1:2">
      <c r="A106" t="s">
        <v>138</v>
      </c>
      <c r="B106">
        <v>3114.2143988176927</v>
      </c>
    </row>
    <row r="107" spans="1:2">
      <c r="A107" t="s">
        <v>166</v>
      </c>
      <c r="B107">
        <v>3206.9636790262571</v>
      </c>
    </row>
    <row r="108" spans="1:2">
      <c r="A108" t="s">
        <v>345</v>
      </c>
      <c r="B108">
        <v>3213.6669047626101</v>
      </c>
    </row>
    <row r="109" spans="1:2">
      <c r="A109" t="s">
        <v>143</v>
      </c>
      <c r="B109">
        <v>3230.7881488651433</v>
      </c>
    </row>
    <row r="110" spans="1:2">
      <c r="A110" t="s">
        <v>163</v>
      </c>
      <c r="B110">
        <v>3531.0649669750683</v>
      </c>
    </row>
    <row r="111" spans="1:2">
      <c r="A111" t="s">
        <v>8</v>
      </c>
      <c r="B111">
        <v>3610.3714132479918</v>
      </c>
    </row>
    <row r="112" spans="1:2">
      <c r="A112" t="s">
        <v>11</v>
      </c>
      <c r="B112">
        <v>3811.4720818524997</v>
      </c>
    </row>
    <row r="113" spans="1:2">
      <c r="A113" t="s">
        <v>146</v>
      </c>
      <c r="B113">
        <v>3869.1889707678743</v>
      </c>
    </row>
    <row r="114" spans="1:2">
      <c r="A114" t="s">
        <v>7</v>
      </c>
      <c r="B114">
        <v>3927.9172590378967</v>
      </c>
    </row>
    <row r="115" spans="1:2">
      <c r="A115" t="s">
        <v>196</v>
      </c>
      <c r="B115">
        <v>4124.0399981839646</v>
      </c>
    </row>
    <row r="116" spans="1:2">
      <c r="A116" t="s">
        <v>6</v>
      </c>
      <c r="B116">
        <v>4137.6584304552316</v>
      </c>
    </row>
    <row r="117" spans="1:2">
      <c r="A117" t="s">
        <v>144</v>
      </c>
      <c r="B117">
        <v>4220.8606195840266</v>
      </c>
    </row>
    <row r="118" spans="1:2">
      <c r="A118" t="s">
        <v>155</v>
      </c>
      <c r="B118">
        <v>4637.7670164284909</v>
      </c>
    </row>
    <row r="119" spans="1:2">
      <c r="A119" t="s">
        <v>111</v>
      </c>
      <c r="B119">
        <v>4717.2240677433765</v>
      </c>
    </row>
    <row r="120" spans="1:2">
      <c r="A120" t="s">
        <v>132</v>
      </c>
      <c r="B120">
        <v>4838.7962561889672</v>
      </c>
    </row>
    <row r="121" spans="1:2">
      <c r="A121" t="s">
        <v>160</v>
      </c>
      <c r="B121">
        <v>5113.2343232338008</v>
      </c>
    </row>
    <row r="122" spans="1:2">
      <c r="A122" t="s">
        <v>165</v>
      </c>
      <c r="B122">
        <v>5190.3390261178365</v>
      </c>
    </row>
    <row r="123" spans="1:2">
      <c r="A123" t="s">
        <v>528</v>
      </c>
      <c r="B123">
        <v>5231.8707281560419</v>
      </c>
    </row>
    <row r="124" spans="1:2">
      <c r="A124" t="s">
        <v>139</v>
      </c>
      <c r="B124">
        <v>5348.9745960804303</v>
      </c>
    </row>
    <row r="125" spans="1:2">
      <c r="A125" t="s">
        <v>195</v>
      </c>
      <c r="B125">
        <v>5500.7901969561326</v>
      </c>
    </row>
    <row r="126" spans="1:2">
      <c r="A126" t="s">
        <v>156</v>
      </c>
      <c r="B126">
        <v>5680.6525545275999</v>
      </c>
    </row>
    <row r="127" spans="1:2">
      <c r="A127" t="s">
        <v>145</v>
      </c>
      <c r="B127">
        <v>6449.0437750729725</v>
      </c>
    </row>
    <row r="128" spans="1:2">
      <c r="A128" t="s">
        <v>5</v>
      </c>
      <c r="B128">
        <v>6452.3263306132685</v>
      </c>
    </row>
    <row r="129" spans="1:2">
      <c r="A129" t="s">
        <v>12</v>
      </c>
      <c r="B129">
        <v>6738.4157787296235</v>
      </c>
    </row>
    <row r="130" spans="1:2">
      <c r="A130" t="s">
        <v>13</v>
      </c>
      <c r="B130">
        <v>7032.4647081343091</v>
      </c>
    </row>
    <row r="131" spans="1:2">
      <c r="A131" t="s">
        <v>10</v>
      </c>
      <c r="B131">
        <v>7333.2790472990246</v>
      </c>
    </row>
    <row r="132" spans="1:2">
      <c r="A132" t="s">
        <v>237</v>
      </c>
      <c r="B132">
        <v>7353.1642279642692</v>
      </c>
    </row>
    <row r="133" spans="1:2">
      <c r="A133" s="2" t="s">
        <v>527</v>
      </c>
      <c r="B133" s="2">
        <v>7407.0141094280671</v>
      </c>
    </row>
    <row r="134" spans="1:2">
      <c r="A134" t="s">
        <v>295</v>
      </c>
      <c r="B134">
        <v>8045.897825202037</v>
      </c>
    </row>
    <row r="135" spans="1:2">
      <c r="A135" t="s">
        <v>123</v>
      </c>
      <c r="B135">
        <v>8356.2917427880566</v>
      </c>
    </row>
    <row r="136" spans="1:2">
      <c r="A136" t="s">
        <v>311</v>
      </c>
      <c r="B136">
        <v>9427.087023261307</v>
      </c>
    </row>
    <row r="137" spans="1:2">
      <c r="A137" t="s">
        <v>114</v>
      </c>
      <c r="B137">
        <v>10408.27950158495</v>
      </c>
    </row>
    <row r="138" spans="1:2">
      <c r="A138" t="s">
        <v>189</v>
      </c>
      <c r="B138">
        <v>15691.293558835841</v>
      </c>
    </row>
    <row r="139" spans="1:2">
      <c r="A139" t="s">
        <v>2</v>
      </c>
      <c r="B139">
        <v>17418.686567913999</v>
      </c>
    </row>
    <row r="140" spans="1:2">
      <c r="A140" t="s">
        <v>289</v>
      </c>
      <c r="B140">
        <v>17964.443566740018</v>
      </c>
    </row>
    <row r="142" spans="1:2">
      <c r="A142" s="1" t="s">
        <v>530</v>
      </c>
      <c r="B142" s="1">
        <v>4248.6507438507215</v>
      </c>
    </row>
    <row r="143" spans="1:2">
      <c r="A143" s="1" t="s">
        <v>14</v>
      </c>
      <c r="B143" s="1">
        <v>1890.1442867823025</v>
      </c>
    </row>
  </sheetData>
  <phoneticPr fontId="31"/>
  <pageMargins left="0.7" right="0.7" top="0.75" bottom="0.75" header="0.3" footer="0.3"/>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9"/>
  <sheetViews>
    <sheetView workbookViewId="0">
      <selection activeCell="A139" sqref="A139"/>
    </sheetView>
  </sheetViews>
  <sheetFormatPr defaultColWidth="8.85546875" defaultRowHeight="15"/>
  <cols>
    <col min="1" max="1" width="28.85546875" customWidth="1"/>
    <col min="2" max="2" width="15" customWidth="1"/>
    <col min="3" max="3" width="14.7109375" customWidth="1"/>
    <col min="5" max="5" width="24.140625" customWidth="1"/>
    <col min="6" max="6" width="21.7109375" customWidth="1"/>
  </cols>
  <sheetData>
    <row r="1" spans="1:2">
      <c r="A1" s="1" t="s">
        <v>352</v>
      </c>
    </row>
    <row r="2" spans="1:2">
      <c r="A2" t="s">
        <v>347</v>
      </c>
    </row>
    <row r="4" spans="1:2">
      <c r="A4" s="212" t="s">
        <v>1</v>
      </c>
      <c r="B4" s="212" t="s">
        <v>351</v>
      </c>
    </row>
    <row r="5" spans="1:2">
      <c r="A5" t="s">
        <v>439</v>
      </c>
      <c r="B5">
        <v>42.04993497604687</v>
      </c>
    </row>
    <row r="6" spans="1:2">
      <c r="A6" t="s">
        <v>176</v>
      </c>
      <c r="B6">
        <v>52.780281042857652</v>
      </c>
    </row>
    <row r="7" spans="1:2">
      <c r="A7" t="s">
        <v>174</v>
      </c>
      <c r="B7">
        <v>59.254401881641328</v>
      </c>
    </row>
    <row r="8" spans="1:2">
      <c r="A8" t="s">
        <v>126</v>
      </c>
      <c r="B8">
        <v>61.558899815049308</v>
      </c>
    </row>
    <row r="9" spans="1:2">
      <c r="A9" t="s">
        <v>166</v>
      </c>
      <c r="B9">
        <v>62.511566822628694</v>
      </c>
    </row>
    <row r="10" spans="1:2">
      <c r="A10" t="s">
        <v>188</v>
      </c>
      <c r="B10">
        <v>66.638265742173957</v>
      </c>
    </row>
    <row r="11" spans="1:2">
      <c r="A11" t="s">
        <v>186</v>
      </c>
      <c r="B11">
        <v>66.754777232768276</v>
      </c>
    </row>
    <row r="12" spans="1:2">
      <c r="A12" t="s">
        <v>149</v>
      </c>
      <c r="B12">
        <v>67.239704721728515</v>
      </c>
    </row>
    <row r="13" spans="1:2">
      <c r="A13" t="s">
        <v>177</v>
      </c>
      <c r="B13">
        <v>67.743617821075446</v>
      </c>
    </row>
    <row r="14" spans="1:2">
      <c r="A14" t="s">
        <v>335</v>
      </c>
      <c r="B14">
        <v>70.510200091584665</v>
      </c>
    </row>
    <row r="15" spans="1:2">
      <c r="A15" t="s">
        <v>64</v>
      </c>
      <c r="B15">
        <v>71.622437308976046</v>
      </c>
    </row>
    <row r="16" spans="1:2">
      <c r="A16" t="s">
        <v>294</v>
      </c>
      <c r="B16">
        <v>72.727212337823659</v>
      </c>
    </row>
    <row r="17" spans="1:2">
      <c r="A17" t="s">
        <v>190</v>
      </c>
      <c r="B17">
        <v>74.194328598837131</v>
      </c>
    </row>
    <row r="18" spans="1:2">
      <c r="A18" t="s">
        <v>125</v>
      </c>
      <c r="B18">
        <v>74.407524012173127</v>
      </c>
    </row>
    <row r="19" spans="1:2">
      <c r="A19" t="s">
        <v>137</v>
      </c>
      <c r="B19">
        <v>75.928201556543627</v>
      </c>
    </row>
    <row r="20" spans="1:2">
      <c r="A20" t="s">
        <v>143</v>
      </c>
      <c r="B20">
        <v>77.234418501895107</v>
      </c>
    </row>
    <row r="21" spans="1:2">
      <c r="A21" t="s">
        <v>175</v>
      </c>
      <c r="B21">
        <v>77.406345788942332</v>
      </c>
    </row>
    <row r="22" spans="1:2">
      <c r="A22" t="s">
        <v>78</v>
      </c>
      <c r="B22">
        <v>79.175415518383133</v>
      </c>
    </row>
    <row r="23" spans="1:2">
      <c r="A23" t="s">
        <v>51</v>
      </c>
      <c r="B23">
        <v>79.732817438029073</v>
      </c>
    </row>
    <row r="24" spans="1:2">
      <c r="A24" t="s">
        <v>150</v>
      </c>
      <c r="B24">
        <v>81.424427016698459</v>
      </c>
    </row>
    <row r="25" spans="1:2">
      <c r="A25" t="s">
        <v>80</v>
      </c>
      <c r="B25">
        <v>81.962754586776043</v>
      </c>
    </row>
    <row r="26" spans="1:2">
      <c r="A26" t="s">
        <v>336</v>
      </c>
      <c r="B26">
        <v>82.844559794480659</v>
      </c>
    </row>
    <row r="27" spans="1:2">
      <c r="A27" t="s">
        <v>158</v>
      </c>
      <c r="B27">
        <v>84.657229829834236</v>
      </c>
    </row>
    <row r="28" spans="1:2">
      <c r="A28" t="s">
        <v>164</v>
      </c>
      <c r="B28">
        <v>84.660523081251256</v>
      </c>
    </row>
    <row r="29" spans="1:2">
      <c r="A29" t="s">
        <v>168</v>
      </c>
      <c r="B29">
        <v>85.43224055516724</v>
      </c>
    </row>
    <row r="30" spans="1:2">
      <c r="A30" t="s">
        <v>131</v>
      </c>
      <c r="B30">
        <v>85.526637242206419</v>
      </c>
    </row>
    <row r="31" spans="1:2">
      <c r="A31" t="s">
        <v>5</v>
      </c>
      <c r="B31">
        <v>86.499333211180385</v>
      </c>
    </row>
    <row r="32" spans="1:2">
      <c r="A32" t="s">
        <v>100</v>
      </c>
      <c r="B32">
        <v>86.918219504622428</v>
      </c>
    </row>
    <row r="33" spans="1:2">
      <c r="A33" t="s">
        <v>92</v>
      </c>
      <c r="B33">
        <v>86.992763226498525</v>
      </c>
    </row>
    <row r="34" spans="1:2">
      <c r="A34" t="s">
        <v>46</v>
      </c>
      <c r="B34">
        <v>87.918587388091879</v>
      </c>
    </row>
    <row r="35" spans="1:2">
      <c r="A35" t="s">
        <v>117</v>
      </c>
      <c r="B35">
        <v>88.169195892060443</v>
      </c>
    </row>
    <row r="36" spans="1:2">
      <c r="A36" t="s">
        <v>178</v>
      </c>
      <c r="B36">
        <v>88.702081393528744</v>
      </c>
    </row>
    <row r="37" spans="1:2">
      <c r="A37" t="s">
        <v>147</v>
      </c>
      <c r="B37">
        <v>88.828844930182314</v>
      </c>
    </row>
    <row r="38" spans="1:2">
      <c r="A38" t="s">
        <v>234</v>
      </c>
      <c r="B38">
        <v>89.123003630135386</v>
      </c>
    </row>
    <row r="39" spans="1:2">
      <c r="A39" t="s">
        <v>295</v>
      </c>
      <c r="B39">
        <v>90.557858014613558</v>
      </c>
    </row>
    <row r="40" spans="1:2">
      <c r="A40" t="s">
        <v>101</v>
      </c>
      <c r="B40">
        <v>90.913818610080639</v>
      </c>
    </row>
    <row r="41" spans="1:2">
      <c r="A41" t="s">
        <v>7</v>
      </c>
      <c r="B41">
        <v>91.58613127527066</v>
      </c>
    </row>
    <row r="42" spans="1:2">
      <c r="A42" t="s">
        <v>156</v>
      </c>
      <c r="B42">
        <v>91.77684836485686</v>
      </c>
    </row>
    <row r="43" spans="1:2">
      <c r="A43" t="s">
        <v>340</v>
      </c>
      <c r="B43">
        <v>92.018055120709477</v>
      </c>
    </row>
    <row r="44" spans="1:2">
      <c r="A44" t="s">
        <v>107</v>
      </c>
      <c r="B44">
        <v>92.877031577853373</v>
      </c>
    </row>
    <row r="45" spans="1:2">
      <c r="A45" t="s">
        <v>11</v>
      </c>
      <c r="B45">
        <v>93.007259455806931</v>
      </c>
    </row>
    <row r="46" spans="1:2">
      <c r="A46" t="s">
        <v>179</v>
      </c>
      <c r="B46">
        <v>93.887699915129232</v>
      </c>
    </row>
    <row r="47" spans="1:2">
      <c r="A47" t="s">
        <v>48</v>
      </c>
      <c r="B47">
        <v>94.831018892173589</v>
      </c>
    </row>
    <row r="48" spans="1:2">
      <c r="A48" t="s">
        <v>172</v>
      </c>
      <c r="B48">
        <v>95.879620962025726</v>
      </c>
    </row>
    <row r="49" spans="1:2">
      <c r="A49" t="s">
        <v>173</v>
      </c>
      <c r="B49">
        <v>96.242902598291025</v>
      </c>
    </row>
    <row r="50" spans="1:2">
      <c r="A50" t="s">
        <v>142</v>
      </c>
      <c r="B50">
        <v>97.556539120976467</v>
      </c>
    </row>
    <row r="51" spans="1:2">
      <c r="A51" t="s">
        <v>184</v>
      </c>
      <c r="B51">
        <v>98.17809383721395</v>
      </c>
    </row>
    <row r="52" spans="1:2">
      <c r="A52" t="s">
        <v>108</v>
      </c>
      <c r="B52">
        <v>99.288534603394154</v>
      </c>
    </row>
    <row r="53" spans="1:2">
      <c r="A53" t="s">
        <v>180</v>
      </c>
      <c r="B53">
        <v>99.332695511723131</v>
      </c>
    </row>
    <row r="54" spans="1:2">
      <c r="A54" t="s">
        <v>110</v>
      </c>
      <c r="B54">
        <v>101.21195967148176</v>
      </c>
    </row>
    <row r="55" spans="1:2">
      <c r="A55" t="s">
        <v>105</v>
      </c>
      <c r="B55">
        <v>101.60183520371302</v>
      </c>
    </row>
    <row r="56" spans="1:2">
      <c r="A56" t="s">
        <v>187</v>
      </c>
      <c r="B56">
        <v>102.8432199901868</v>
      </c>
    </row>
    <row r="57" spans="1:2">
      <c r="A57" t="s">
        <v>159</v>
      </c>
      <c r="B57">
        <v>103.9054677818754</v>
      </c>
    </row>
    <row r="58" spans="1:2">
      <c r="A58" t="s">
        <v>8</v>
      </c>
      <c r="B58">
        <v>105.2101827766863</v>
      </c>
    </row>
    <row r="59" spans="1:2">
      <c r="A59" t="s">
        <v>151</v>
      </c>
      <c r="B59">
        <v>106.25296060853681</v>
      </c>
    </row>
    <row r="60" spans="1:2">
      <c r="A60" t="s">
        <v>146</v>
      </c>
      <c r="B60">
        <v>106.696428451711</v>
      </c>
    </row>
    <row r="61" spans="1:2">
      <c r="A61" t="s">
        <v>152</v>
      </c>
      <c r="B61">
        <v>107.36809943414468</v>
      </c>
    </row>
    <row r="62" spans="1:2">
      <c r="A62" t="s">
        <v>155</v>
      </c>
      <c r="B62">
        <v>107.48484409411512</v>
      </c>
    </row>
    <row r="63" spans="1:2">
      <c r="A63" t="s">
        <v>148</v>
      </c>
      <c r="B63">
        <v>111.69591112258819</v>
      </c>
    </row>
    <row r="64" spans="1:2">
      <c r="A64" t="s">
        <v>124</v>
      </c>
      <c r="B64">
        <v>112.96954863517021</v>
      </c>
    </row>
    <row r="65" spans="1:2">
      <c r="A65" t="s">
        <v>62</v>
      </c>
      <c r="B65">
        <v>113.18872961261036</v>
      </c>
    </row>
    <row r="66" spans="1:2">
      <c r="A66" t="s">
        <v>88</v>
      </c>
      <c r="B66">
        <v>113.32418536475912</v>
      </c>
    </row>
    <row r="67" spans="1:2">
      <c r="A67" t="s">
        <v>157</v>
      </c>
      <c r="B67">
        <v>120.89151844393841</v>
      </c>
    </row>
    <row r="68" spans="1:2">
      <c r="A68" t="s">
        <v>84</v>
      </c>
      <c r="B68">
        <v>121.8761646435392</v>
      </c>
    </row>
    <row r="69" spans="1:2">
      <c r="A69" t="s">
        <v>185</v>
      </c>
      <c r="B69">
        <v>122.07460838985739</v>
      </c>
    </row>
    <row r="70" spans="1:2">
      <c r="A70" t="s">
        <v>66</v>
      </c>
      <c r="B70">
        <v>123.35041480527012</v>
      </c>
    </row>
    <row r="71" spans="1:2">
      <c r="A71" t="s">
        <v>165</v>
      </c>
      <c r="B71">
        <v>124.28166729578095</v>
      </c>
    </row>
    <row r="72" spans="1:2">
      <c r="A72" t="s">
        <v>103</v>
      </c>
      <c r="B72">
        <v>124.97886292135834</v>
      </c>
    </row>
    <row r="73" spans="1:2">
      <c r="A73" t="s">
        <v>118</v>
      </c>
      <c r="B73">
        <v>125.24032666382699</v>
      </c>
    </row>
    <row r="74" spans="1:2">
      <c r="A74" t="s">
        <v>163</v>
      </c>
      <c r="B74">
        <v>125.41102841741838</v>
      </c>
    </row>
    <row r="75" spans="1:2">
      <c r="A75" t="s">
        <v>104</v>
      </c>
      <c r="B75">
        <v>125.68329325927007</v>
      </c>
    </row>
    <row r="76" spans="1:2">
      <c r="A76" t="s">
        <v>114</v>
      </c>
      <c r="B76">
        <v>126.19949644698151</v>
      </c>
    </row>
    <row r="77" spans="1:2">
      <c r="A77" t="s">
        <v>344</v>
      </c>
      <c r="B77">
        <v>126.80121724182621</v>
      </c>
    </row>
    <row r="78" spans="1:2">
      <c r="A78" t="s">
        <v>55</v>
      </c>
      <c r="B78">
        <v>126.95387827811459</v>
      </c>
    </row>
    <row r="79" spans="1:2">
      <c r="A79" t="s">
        <v>345</v>
      </c>
      <c r="B79">
        <v>127.88968427175361</v>
      </c>
    </row>
    <row r="80" spans="1:2">
      <c r="A80" t="s">
        <v>196</v>
      </c>
      <c r="B80">
        <v>130.0484712526378</v>
      </c>
    </row>
    <row r="81" spans="1:2">
      <c r="A81" t="s">
        <v>2</v>
      </c>
      <c r="B81">
        <v>130.2488806054821</v>
      </c>
    </row>
    <row r="82" spans="1:2">
      <c r="A82" t="s">
        <v>311</v>
      </c>
      <c r="B82">
        <v>130.94797814567485</v>
      </c>
    </row>
    <row r="83" spans="1:2">
      <c r="A83" s="2" t="s">
        <v>527</v>
      </c>
      <c r="B83" s="2">
        <v>131.38415201123266</v>
      </c>
    </row>
    <row r="84" spans="1:2">
      <c r="A84" t="s">
        <v>195</v>
      </c>
      <c r="B84">
        <v>132.00641811037485</v>
      </c>
    </row>
    <row r="85" spans="1:2">
      <c r="A85" t="s">
        <v>183</v>
      </c>
      <c r="B85">
        <v>133.82926960000285</v>
      </c>
    </row>
    <row r="86" spans="1:2">
      <c r="A86" t="s">
        <v>139</v>
      </c>
      <c r="B86">
        <v>134.26306417835187</v>
      </c>
    </row>
    <row r="87" spans="1:2">
      <c r="A87" t="s">
        <v>297</v>
      </c>
      <c r="B87">
        <v>134.44642019018252</v>
      </c>
    </row>
    <row r="88" spans="1:2">
      <c r="A88" t="s">
        <v>99</v>
      </c>
      <c r="B88">
        <v>134.49942764218369</v>
      </c>
    </row>
    <row r="89" spans="1:2">
      <c r="A89" t="s">
        <v>171</v>
      </c>
      <c r="B89">
        <v>136.61488694826002</v>
      </c>
    </row>
    <row r="90" spans="1:2">
      <c r="A90" t="s">
        <v>12</v>
      </c>
      <c r="B90">
        <v>136.87684163247661</v>
      </c>
    </row>
    <row r="91" spans="1:2">
      <c r="A91" t="s">
        <v>82</v>
      </c>
      <c r="B91">
        <v>137.52935245069855</v>
      </c>
    </row>
    <row r="92" spans="1:2">
      <c r="A92" t="s">
        <v>102</v>
      </c>
      <c r="B92">
        <v>137.98037237458516</v>
      </c>
    </row>
    <row r="93" spans="1:2">
      <c r="A93" t="s">
        <v>128</v>
      </c>
      <c r="B93">
        <v>138.55603777088567</v>
      </c>
    </row>
    <row r="94" spans="1:2">
      <c r="A94" t="s">
        <v>129</v>
      </c>
      <c r="B94">
        <v>139.83691228356793</v>
      </c>
    </row>
    <row r="95" spans="1:2">
      <c r="A95" t="s">
        <v>182</v>
      </c>
      <c r="B95">
        <v>140.26668802698617</v>
      </c>
    </row>
    <row r="96" spans="1:2">
      <c r="A96" t="s">
        <v>343</v>
      </c>
      <c r="B96">
        <v>140.30364815569146</v>
      </c>
    </row>
    <row r="97" spans="1:2">
      <c r="A97" t="s">
        <v>13</v>
      </c>
      <c r="B97">
        <v>141.05971397854998</v>
      </c>
    </row>
    <row r="98" spans="1:2">
      <c r="A98" t="s">
        <v>338</v>
      </c>
      <c r="B98">
        <v>147.72904075538179</v>
      </c>
    </row>
    <row r="99" spans="1:2">
      <c r="A99" t="s">
        <v>6</v>
      </c>
      <c r="B99">
        <v>152.98019255892925</v>
      </c>
    </row>
    <row r="100" spans="1:2">
      <c r="A100" t="s">
        <v>145</v>
      </c>
      <c r="B100">
        <v>166.99610546627147</v>
      </c>
    </row>
    <row r="101" spans="1:2">
      <c r="A101" t="s">
        <v>528</v>
      </c>
      <c r="B101">
        <v>167.00767816065078</v>
      </c>
    </row>
    <row r="102" spans="1:2">
      <c r="A102" t="s">
        <v>141</v>
      </c>
      <c r="B102">
        <v>168.47476998205656</v>
      </c>
    </row>
    <row r="103" spans="1:2">
      <c r="A103" t="s">
        <v>342</v>
      </c>
      <c r="B103">
        <v>173.24761220773306</v>
      </c>
    </row>
    <row r="104" spans="1:2">
      <c r="A104" t="s">
        <v>119</v>
      </c>
      <c r="B104">
        <v>174.75469964961218</v>
      </c>
    </row>
    <row r="105" spans="1:2">
      <c r="A105" t="s">
        <v>341</v>
      </c>
      <c r="B105">
        <v>176.1267826617287</v>
      </c>
    </row>
    <row r="106" spans="1:2">
      <c r="A106" t="s">
        <v>10</v>
      </c>
      <c r="B106">
        <v>177.42148947112426</v>
      </c>
    </row>
    <row r="107" spans="1:2">
      <c r="A107" t="s">
        <v>123</v>
      </c>
      <c r="B107">
        <v>179.97454602672022</v>
      </c>
    </row>
    <row r="108" spans="1:2">
      <c r="A108" t="s">
        <v>144</v>
      </c>
      <c r="B108">
        <v>181.07187734281831</v>
      </c>
    </row>
    <row r="109" spans="1:2">
      <c r="A109" t="s">
        <v>237</v>
      </c>
      <c r="B109">
        <v>183.44671740074131</v>
      </c>
    </row>
    <row r="110" spans="1:2">
      <c r="A110" t="s">
        <v>121</v>
      </c>
      <c r="B110">
        <v>187.21266265522692</v>
      </c>
    </row>
    <row r="111" spans="1:2">
      <c r="A111" t="s">
        <v>138</v>
      </c>
      <c r="B111">
        <v>187.56497841671799</v>
      </c>
    </row>
    <row r="112" spans="1:2">
      <c r="A112" t="s">
        <v>161</v>
      </c>
      <c r="B112">
        <v>188.01270579677694</v>
      </c>
    </row>
    <row r="113" spans="1:2">
      <c r="A113" t="s">
        <v>339</v>
      </c>
      <c r="B113">
        <v>192.30566174806398</v>
      </c>
    </row>
    <row r="114" spans="1:2">
      <c r="A114" t="s">
        <v>315</v>
      </c>
      <c r="B114">
        <v>192.46897398503256</v>
      </c>
    </row>
    <row r="115" spans="1:2">
      <c r="A115" t="s">
        <v>140</v>
      </c>
      <c r="B115">
        <v>200.16981924269388</v>
      </c>
    </row>
    <row r="116" spans="1:2">
      <c r="A116" t="s">
        <v>9</v>
      </c>
      <c r="B116">
        <v>202.11510564476455</v>
      </c>
    </row>
    <row r="117" spans="1:2">
      <c r="A117" t="s">
        <v>181</v>
      </c>
      <c r="B117">
        <v>202.58976889773425</v>
      </c>
    </row>
    <row r="118" spans="1:2">
      <c r="A118" t="s">
        <v>94</v>
      </c>
      <c r="B118">
        <v>215.63479677431178</v>
      </c>
    </row>
    <row r="119" spans="1:2">
      <c r="A119" t="s">
        <v>154</v>
      </c>
      <c r="B119">
        <v>223.86745810906922</v>
      </c>
    </row>
    <row r="120" spans="1:2">
      <c r="A120" t="s">
        <v>286</v>
      </c>
      <c r="B120">
        <v>225.67040300015572</v>
      </c>
    </row>
    <row r="121" spans="1:2">
      <c r="A121" t="s">
        <v>160</v>
      </c>
      <c r="B121">
        <v>226.54502040369624</v>
      </c>
    </row>
    <row r="122" spans="1:2">
      <c r="A122" t="s">
        <v>111</v>
      </c>
      <c r="B122">
        <v>227.09460096782007</v>
      </c>
    </row>
    <row r="123" spans="1:2">
      <c r="A123" t="s">
        <v>69</v>
      </c>
      <c r="B123">
        <v>227.11199536195616</v>
      </c>
    </row>
    <row r="124" spans="1:2">
      <c r="A124" t="s">
        <v>87</v>
      </c>
      <c r="B124">
        <v>230.12717427515065</v>
      </c>
    </row>
    <row r="125" spans="1:2">
      <c r="A125" t="s">
        <v>49</v>
      </c>
      <c r="B125">
        <v>233.85182931229858</v>
      </c>
    </row>
    <row r="126" spans="1:2">
      <c r="A126" t="s">
        <v>280</v>
      </c>
      <c r="B126">
        <v>288.81125559355792</v>
      </c>
    </row>
    <row r="127" spans="1:2">
      <c r="A127" t="s">
        <v>63</v>
      </c>
      <c r="B127">
        <v>331.40108707633868</v>
      </c>
    </row>
    <row r="128" spans="1:2">
      <c r="A128" t="s">
        <v>167</v>
      </c>
      <c r="B128">
        <v>333.48518527212559</v>
      </c>
    </row>
    <row r="129" spans="1:2">
      <c r="A129" t="s">
        <v>91</v>
      </c>
      <c r="B129">
        <v>335.39133071400869</v>
      </c>
    </row>
    <row r="130" spans="1:2">
      <c r="A130" t="s">
        <v>133</v>
      </c>
      <c r="B130">
        <v>368.8799049328826</v>
      </c>
    </row>
    <row r="131" spans="1:2">
      <c r="A131" t="s">
        <v>132</v>
      </c>
      <c r="B131">
        <v>425.93121346528233</v>
      </c>
    </row>
    <row r="132" spans="1:2">
      <c r="A132" t="s">
        <v>95</v>
      </c>
      <c r="B132">
        <v>428.72877693347687</v>
      </c>
    </row>
    <row r="133" spans="1:2">
      <c r="A133" t="s">
        <v>79</v>
      </c>
      <c r="B133">
        <v>448.36395241218622</v>
      </c>
    </row>
    <row r="134" spans="1:2">
      <c r="A134" t="s">
        <v>289</v>
      </c>
      <c r="B134">
        <v>470.07915010925836</v>
      </c>
    </row>
    <row r="135" spans="1:2">
      <c r="A135" t="s">
        <v>189</v>
      </c>
      <c r="B135">
        <v>545.90877157814543</v>
      </c>
    </row>
    <row r="136" spans="1:2">
      <c r="A136" t="s">
        <v>334</v>
      </c>
      <c r="B136">
        <v>583.40368794810036</v>
      </c>
    </row>
    <row r="138" spans="1:2">
      <c r="A138" s="1" t="s">
        <v>530</v>
      </c>
      <c r="B138" s="1">
        <v>118.69258574886634</v>
      </c>
    </row>
    <row r="139" spans="1:2">
      <c r="A139" s="1" t="s">
        <v>531</v>
      </c>
      <c r="B139" s="1">
        <v>137.21318331056409</v>
      </c>
    </row>
  </sheetData>
  <phoneticPr fontId="31"/>
  <pageMargins left="0.7" right="0.7" top="0.75" bottom="0.75" header="0.3" footer="0.3"/>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2"/>
  <sheetViews>
    <sheetView workbookViewId="0">
      <pane xSplit="1" ySplit="6" topLeftCell="S7" activePane="bottomRight" state="frozen"/>
      <selection pane="topRight" activeCell="B1" sqref="B1"/>
      <selection pane="bottomLeft" activeCell="A7" sqref="A7"/>
      <selection pane="bottomRight" activeCell="A223" sqref="A223"/>
    </sheetView>
  </sheetViews>
  <sheetFormatPr defaultColWidth="13.7109375" defaultRowHeight="15"/>
  <cols>
    <col min="1" max="1" width="20.42578125" customWidth="1"/>
  </cols>
  <sheetData>
    <row r="1" spans="1:20">
      <c r="A1" s="231" t="s">
        <v>411</v>
      </c>
      <c r="B1" s="81"/>
      <c r="C1" s="81"/>
      <c r="D1" s="81"/>
      <c r="E1" s="81"/>
      <c r="F1" s="81"/>
      <c r="G1" s="81"/>
      <c r="H1" s="81"/>
      <c r="I1" s="81"/>
      <c r="J1" s="81"/>
      <c r="K1" s="81"/>
      <c r="L1" s="81"/>
      <c r="M1" s="81"/>
      <c r="N1" s="81"/>
      <c r="O1" s="81"/>
      <c r="P1" s="81"/>
      <c r="Q1" s="81"/>
      <c r="R1" s="81"/>
      <c r="S1" s="231"/>
      <c r="T1" s="81"/>
    </row>
    <row r="2" spans="1:20">
      <c r="A2" s="81" t="s">
        <v>412</v>
      </c>
      <c r="B2" s="81"/>
      <c r="C2" s="81"/>
      <c r="D2" s="81"/>
      <c r="E2" s="81"/>
      <c r="F2" s="81"/>
      <c r="G2" s="81"/>
      <c r="H2" s="81"/>
      <c r="I2" s="81"/>
      <c r="J2" s="81"/>
      <c r="K2" s="81"/>
      <c r="L2" s="81"/>
      <c r="M2" s="81"/>
      <c r="N2" s="81"/>
      <c r="O2" s="81"/>
      <c r="P2" s="81"/>
      <c r="Q2" s="81"/>
      <c r="R2" s="81"/>
      <c r="S2" s="231"/>
      <c r="T2" s="81"/>
    </row>
    <row r="3" spans="1:20">
      <c r="A3" s="81"/>
      <c r="B3" s="81"/>
      <c r="C3" s="81"/>
      <c r="D3" s="81"/>
      <c r="E3" s="81"/>
      <c r="F3" s="81"/>
      <c r="G3" s="81"/>
      <c r="H3" s="81"/>
      <c r="I3" s="81"/>
      <c r="J3" s="81"/>
      <c r="K3" s="81"/>
      <c r="L3" s="81"/>
      <c r="M3" s="81"/>
      <c r="N3" s="81"/>
      <c r="O3" s="81"/>
      <c r="P3" s="81"/>
      <c r="Q3" s="81"/>
      <c r="R3" s="81"/>
      <c r="S3" s="231"/>
      <c r="T3" s="81"/>
    </row>
    <row r="4" spans="1:20" ht="15.75">
      <c r="A4" s="232" t="s">
        <v>360</v>
      </c>
      <c r="B4" s="232"/>
      <c r="C4" s="232"/>
      <c r="D4" s="232"/>
      <c r="E4" s="232"/>
      <c r="F4" s="232"/>
      <c r="G4" s="81"/>
      <c r="H4" s="232" t="s">
        <v>361</v>
      </c>
      <c r="I4" s="232"/>
      <c r="J4" s="232"/>
      <c r="K4" s="232"/>
      <c r="L4" s="232"/>
      <c r="M4" s="232"/>
      <c r="N4" s="232"/>
      <c r="O4" s="81"/>
      <c r="P4" s="231" t="s">
        <v>362</v>
      </c>
      <c r="Q4" s="231"/>
      <c r="R4" s="231"/>
      <c r="S4" s="231"/>
      <c r="T4" s="231"/>
    </row>
    <row r="5" spans="1:20">
      <c r="A5" s="81"/>
      <c r="B5" s="81"/>
      <c r="C5" s="81"/>
      <c r="D5" s="81"/>
      <c r="E5" s="81"/>
      <c r="F5" s="81"/>
      <c r="G5" s="81"/>
      <c r="H5" s="81"/>
      <c r="I5" s="81"/>
      <c r="J5" s="81"/>
      <c r="K5" s="81"/>
      <c r="L5" s="81"/>
      <c r="M5" s="81"/>
      <c r="N5" s="81"/>
      <c r="O5" s="81"/>
      <c r="P5" s="81"/>
      <c r="Q5" s="81"/>
      <c r="R5" s="81"/>
      <c r="S5" s="231"/>
      <c r="T5" s="81"/>
    </row>
    <row r="6" spans="1:20" ht="15.75">
      <c r="A6" s="231" t="s">
        <v>1</v>
      </c>
      <c r="B6" s="233">
        <v>2008</v>
      </c>
      <c r="C6" s="233">
        <v>2009</v>
      </c>
      <c r="D6" s="233">
        <v>2010</v>
      </c>
      <c r="E6" s="233">
        <v>2011</v>
      </c>
      <c r="F6" s="233">
        <v>2012</v>
      </c>
      <c r="G6" s="81"/>
      <c r="H6" s="315"/>
      <c r="I6" s="315"/>
      <c r="J6" s="233">
        <v>2008</v>
      </c>
      <c r="K6" s="233">
        <v>2009</v>
      </c>
      <c r="L6" s="233">
        <v>2010</v>
      </c>
      <c r="M6" s="233">
        <v>2011</v>
      </c>
      <c r="N6" s="233">
        <v>2012</v>
      </c>
      <c r="O6" s="81"/>
      <c r="P6" s="233">
        <v>2008</v>
      </c>
      <c r="Q6" s="233">
        <v>2009</v>
      </c>
      <c r="R6" s="233">
        <v>2010</v>
      </c>
      <c r="S6" s="233">
        <v>2011</v>
      </c>
      <c r="T6" s="233">
        <v>2012</v>
      </c>
    </row>
    <row r="7" spans="1:20">
      <c r="A7" s="81"/>
      <c r="B7" s="81"/>
      <c r="C7" s="81"/>
      <c r="D7" s="81"/>
      <c r="E7" s="81"/>
      <c r="F7" s="81"/>
      <c r="G7" s="81"/>
      <c r="H7" s="315"/>
      <c r="I7" s="315"/>
      <c r="J7" s="81"/>
      <c r="K7" s="81"/>
      <c r="L7" s="81"/>
      <c r="M7" s="81"/>
      <c r="N7" s="81"/>
      <c r="O7" s="81"/>
      <c r="P7" s="81"/>
      <c r="Q7" s="81"/>
      <c r="R7" s="81"/>
      <c r="S7" s="231"/>
      <c r="T7" s="81"/>
    </row>
    <row r="8" spans="1:20">
      <c r="A8" s="231" t="s">
        <v>70</v>
      </c>
      <c r="B8" s="234">
        <v>0.58399999999999996</v>
      </c>
      <c r="C8" s="234">
        <v>0.64800000000000002</v>
      </c>
      <c r="D8" s="234">
        <v>0.69399999999999995</v>
      </c>
      <c r="E8" s="234">
        <v>0.7</v>
      </c>
      <c r="F8" s="234" t="s">
        <v>363</v>
      </c>
      <c r="G8" s="81"/>
      <c r="H8" s="231" t="s">
        <v>70</v>
      </c>
      <c r="I8" s="81"/>
      <c r="J8" s="234">
        <v>0.58399999999999996</v>
      </c>
      <c r="K8" s="234">
        <v>0.64800000000000002</v>
      </c>
      <c r="L8" s="234">
        <v>0.69399999999999995</v>
      </c>
      <c r="M8" s="234">
        <v>0.7</v>
      </c>
      <c r="N8" s="234" t="s">
        <v>363</v>
      </c>
      <c r="O8" s="81"/>
      <c r="P8" s="235">
        <v>1</v>
      </c>
      <c r="Q8" s="235">
        <v>1</v>
      </c>
      <c r="R8" s="235">
        <v>1</v>
      </c>
      <c r="S8" s="236">
        <v>1</v>
      </c>
      <c r="T8" s="235" t="e">
        <v>#VALUE!</v>
      </c>
    </row>
    <row r="9" spans="1:20">
      <c r="A9" s="231" t="s">
        <v>187</v>
      </c>
      <c r="B9" s="234">
        <v>54.908999999999999</v>
      </c>
      <c r="C9" s="234">
        <v>54.408999999999999</v>
      </c>
      <c r="D9" s="234">
        <v>53.524000000000001</v>
      </c>
      <c r="E9" s="234">
        <v>57.048999999999999</v>
      </c>
      <c r="F9" s="234" t="s">
        <v>363</v>
      </c>
      <c r="G9" s="81"/>
      <c r="H9" s="231" t="s">
        <v>187</v>
      </c>
      <c r="I9" s="81"/>
      <c r="J9" s="234">
        <v>54.911999999999999</v>
      </c>
      <c r="K9" s="234">
        <v>54.41</v>
      </c>
      <c r="L9" s="234">
        <v>53.524999999999999</v>
      </c>
      <c r="M9" s="234">
        <v>57.05</v>
      </c>
      <c r="N9" s="234" t="s">
        <v>363</v>
      </c>
      <c r="O9" s="81"/>
      <c r="P9" s="235">
        <v>0.99990000000000001</v>
      </c>
      <c r="Q9" s="235">
        <v>1</v>
      </c>
      <c r="R9" s="235">
        <v>1</v>
      </c>
      <c r="S9" s="236">
        <v>1</v>
      </c>
      <c r="T9" s="235" t="e">
        <v>#VALUE!</v>
      </c>
    </row>
    <row r="10" spans="1:20">
      <c r="A10" s="231" t="s">
        <v>289</v>
      </c>
      <c r="B10" s="234">
        <v>16.341999999999999</v>
      </c>
      <c r="C10" s="234">
        <v>16.709</v>
      </c>
      <c r="D10" s="234">
        <v>16.931000000000001</v>
      </c>
      <c r="E10" s="234">
        <v>17.082999999999998</v>
      </c>
      <c r="F10" s="234">
        <v>17.187999999999999</v>
      </c>
      <c r="G10" s="81"/>
      <c r="H10" s="231" t="s">
        <v>289</v>
      </c>
      <c r="I10" s="81"/>
      <c r="J10" s="234">
        <v>16.343879999999999</v>
      </c>
      <c r="K10" s="234">
        <v>16.71088</v>
      </c>
      <c r="L10" s="234">
        <v>16.932880000000001</v>
      </c>
      <c r="M10" s="234">
        <v>17.084879999999998</v>
      </c>
      <c r="N10" s="234">
        <v>17.190999999999999</v>
      </c>
      <c r="O10" s="81"/>
      <c r="P10" s="235">
        <v>0.99990000000000001</v>
      </c>
      <c r="Q10" s="235">
        <v>0.99990000000000001</v>
      </c>
      <c r="R10" s="235">
        <v>0.99990000000000001</v>
      </c>
      <c r="S10" s="236">
        <v>0.99990000000000001</v>
      </c>
      <c r="T10" s="235">
        <v>0.99980000000000002</v>
      </c>
    </row>
    <row r="11" spans="1:20">
      <c r="A11" s="231" t="s">
        <v>278</v>
      </c>
      <c r="B11" s="234">
        <v>6.891</v>
      </c>
      <c r="C11" s="234">
        <v>6.9279999999999999</v>
      </c>
      <c r="D11" s="234">
        <v>7.2549999999999999</v>
      </c>
      <c r="E11" s="234">
        <v>6.9749999999999996</v>
      </c>
      <c r="F11" s="234" t="s">
        <v>363</v>
      </c>
      <c r="G11" s="81"/>
      <c r="H11" s="231" t="s">
        <v>278</v>
      </c>
      <c r="I11" s="81"/>
      <c r="J11" s="234">
        <v>6.8920000000000003</v>
      </c>
      <c r="K11" s="234">
        <v>6.9290000000000003</v>
      </c>
      <c r="L11" s="234">
        <v>7.2560000000000002</v>
      </c>
      <c r="M11" s="234">
        <v>6.976</v>
      </c>
      <c r="N11" s="234" t="s">
        <v>363</v>
      </c>
      <c r="O11" s="81"/>
      <c r="P11" s="235">
        <v>0.99990000000000001</v>
      </c>
      <c r="Q11" s="235">
        <v>0.99990000000000001</v>
      </c>
      <c r="R11" s="235">
        <v>0.99990000000000001</v>
      </c>
      <c r="S11" s="236">
        <v>0.99990000000000001</v>
      </c>
      <c r="T11" s="235" t="e">
        <v>#VALUE!</v>
      </c>
    </row>
    <row r="12" spans="1:20">
      <c r="A12" s="231" t="s">
        <v>137</v>
      </c>
      <c r="B12" s="234">
        <v>3.7589999999999999</v>
      </c>
      <c r="C12" s="234">
        <v>5.1790000000000003</v>
      </c>
      <c r="D12" s="234">
        <v>7.6379999999999999</v>
      </c>
      <c r="E12" s="234">
        <v>3.8809999999999998</v>
      </c>
      <c r="F12" s="234" t="s">
        <v>363</v>
      </c>
      <c r="G12" s="81"/>
      <c r="H12" s="231" t="s">
        <v>137</v>
      </c>
      <c r="I12" s="81"/>
      <c r="J12" s="234">
        <v>3.7589999999999999</v>
      </c>
      <c r="K12" s="234">
        <v>5.1799400000000002</v>
      </c>
      <c r="L12" s="234">
        <v>7.6389399999999998</v>
      </c>
      <c r="M12" s="234">
        <v>3.8820000000000001</v>
      </c>
      <c r="N12" s="234" t="s">
        <v>363</v>
      </c>
      <c r="O12" s="81"/>
      <c r="P12" s="235">
        <v>1</v>
      </c>
      <c r="Q12" s="235">
        <v>0.99980000000000002</v>
      </c>
      <c r="R12" s="235">
        <v>0.99990000000000001</v>
      </c>
      <c r="S12" s="236">
        <v>0.99970000000000003</v>
      </c>
      <c r="T12" s="235" t="e">
        <v>#VALUE!</v>
      </c>
    </row>
    <row r="13" spans="1:20">
      <c r="A13" s="231" t="s">
        <v>121</v>
      </c>
      <c r="B13" s="234">
        <v>2.7749999999999999</v>
      </c>
      <c r="C13" s="234">
        <v>3.0710000000000002</v>
      </c>
      <c r="D13" s="234">
        <v>3.1720000000000002</v>
      </c>
      <c r="E13" s="234">
        <v>3.2759999999999998</v>
      </c>
      <c r="F13" s="234" t="s">
        <v>363</v>
      </c>
      <c r="G13" s="81"/>
      <c r="H13" s="231" t="s">
        <v>121</v>
      </c>
      <c r="I13" s="81"/>
      <c r="J13" s="234">
        <v>2.7834599999999998</v>
      </c>
      <c r="K13" s="234">
        <v>3.0832199999999998</v>
      </c>
      <c r="L13" s="234">
        <v>3.17482</v>
      </c>
      <c r="M13" s="234">
        <v>3.2789999999999999</v>
      </c>
      <c r="N13" s="234" t="s">
        <v>363</v>
      </c>
      <c r="O13" s="81"/>
      <c r="P13" s="235">
        <v>0.997</v>
      </c>
      <c r="Q13" s="235">
        <v>0.996</v>
      </c>
      <c r="R13" s="235">
        <v>0.99909999999999999</v>
      </c>
      <c r="S13" s="236">
        <v>0.99909999999999999</v>
      </c>
      <c r="T13" s="235" t="e">
        <v>#VALUE!</v>
      </c>
    </row>
    <row r="14" spans="1:20">
      <c r="A14" s="231" t="s">
        <v>79</v>
      </c>
      <c r="B14" s="234">
        <v>14.962999999999999</v>
      </c>
      <c r="C14" s="234">
        <v>16.780999999999999</v>
      </c>
      <c r="D14" s="234">
        <v>16.481000000000002</v>
      </c>
      <c r="E14" s="234">
        <v>16.641999999999999</v>
      </c>
      <c r="F14" s="234" t="s">
        <v>363</v>
      </c>
      <c r="G14" s="81"/>
      <c r="H14" s="231" t="s">
        <v>79</v>
      </c>
      <c r="I14" s="231"/>
      <c r="J14" s="234">
        <v>14.97522</v>
      </c>
      <c r="K14" s="234">
        <v>16.793220000000002</v>
      </c>
      <c r="L14" s="234">
        <v>16.498860000000001</v>
      </c>
      <c r="M14" s="234">
        <v>16.661000000000001</v>
      </c>
      <c r="N14" s="234" t="s">
        <v>363</v>
      </c>
      <c r="O14" s="81"/>
      <c r="P14" s="235">
        <v>0.99919999999999998</v>
      </c>
      <c r="Q14" s="235">
        <v>0.99929999999999997</v>
      </c>
      <c r="R14" s="235">
        <v>0.99890000000000001</v>
      </c>
      <c r="S14" s="236">
        <v>0.99890000000000001</v>
      </c>
      <c r="T14" s="235" t="e">
        <v>#VALUE!</v>
      </c>
    </row>
    <row r="15" spans="1:20">
      <c r="A15" s="231" t="s">
        <v>94</v>
      </c>
      <c r="B15" s="234">
        <v>9.5690000000000008</v>
      </c>
      <c r="C15" s="234">
        <v>10.279</v>
      </c>
      <c r="D15" s="234">
        <v>11.16</v>
      </c>
      <c r="E15" s="234">
        <v>11.3</v>
      </c>
      <c r="F15" s="234" t="s">
        <v>363</v>
      </c>
      <c r="G15" s="81"/>
      <c r="H15" s="231" t="s">
        <v>94</v>
      </c>
      <c r="I15" s="81"/>
      <c r="J15" s="234">
        <v>9.5972000000000008</v>
      </c>
      <c r="K15" s="234">
        <v>10.303000000000001</v>
      </c>
      <c r="L15" s="234">
        <v>11.186999999999999</v>
      </c>
      <c r="M15" s="234">
        <v>11.337999999999999</v>
      </c>
      <c r="N15" s="234" t="s">
        <v>363</v>
      </c>
      <c r="O15" s="81"/>
      <c r="P15" s="235">
        <v>0.99709999999999999</v>
      </c>
      <c r="Q15" s="235">
        <v>0.99770000000000003</v>
      </c>
      <c r="R15" s="235">
        <v>0.99760000000000004</v>
      </c>
      <c r="S15" s="236">
        <v>0.99660000000000004</v>
      </c>
      <c r="T15" s="235" t="e">
        <v>#VALUE!</v>
      </c>
    </row>
    <row r="16" spans="1:20">
      <c r="A16" s="231" t="s">
        <v>364</v>
      </c>
      <c r="B16" s="234">
        <v>7.4080000000000004</v>
      </c>
      <c r="C16" s="234">
        <v>7.7220000000000004</v>
      </c>
      <c r="D16" s="234">
        <v>7.774</v>
      </c>
      <c r="E16" s="234">
        <v>7.7690000000000001</v>
      </c>
      <c r="F16" s="234" t="s">
        <v>363</v>
      </c>
      <c r="G16" s="81"/>
      <c r="H16" s="231" t="s">
        <v>364</v>
      </c>
      <c r="I16" s="231"/>
      <c r="J16" s="234">
        <v>7.4512400000000003</v>
      </c>
      <c r="K16" s="234">
        <v>7.7549000000000001</v>
      </c>
      <c r="L16" s="234">
        <v>7.8068999999999997</v>
      </c>
      <c r="M16" s="234">
        <v>7.8019999999999996</v>
      </c>
      <c r="N16" s="234" t="s">
        <v>363</v>
      </c>
      <c r="O16" s="81"/>
      <c r="P16" s="235">
        <v>0.99419999999999997</v>
      </c>
      <c r="Q16" s="235">
        <v>0.99580000000000002</v>
      </c>
      <c r="R16" s="235">
        <v>0.99580000000000002</v>
      </c>
      <c r="S16" s="236">
        <v>0.99580000000000002</v>
      </c>
      <c r="T16" s="235" t="e">
        <v>#VALUE!</v>
      </c>
    </row>
    <row r="17" spans="1:20">
      <c r="A17" s="231" t="s">
        <v>63</v>
      </c>
      <c r="B17" s="234">
        <v>3.2770999999999999</v>
      </c>
      <c r="C17" s="234">
        <v>3.5133000000000001</v>
      </c>
      <c r="D17" s="234">
        <v>4.9002999999999997</v>
      </c>
      <c r="E17" s="234">
        <v>5.0762999999999998</v>
      </c>
      <c r="F17" s="234" t="s">
        <v>363</v>
      </c>
      <c r="G17" s="81"/>
      <c r="H17" s="231" t="s">
        <v>63</v>
      </c>
      <c r="I17" s="81"/>
      <c r="J17" s="234">
        <v>3.7160799999999998</v>
      </c>
      <c r="K17" s="234">
        <v>3.93066</v>
      </c>
      <c r="L17" s="234">
        <v>4.9294399999999996</v>
      </c>
      <c r="M17" s="234">
        <v>5.1073000000000004</v>
      </c>
      <c r="N17" s="234" t="s">
        <v>363</v>
      </c>
      <c r="O17" s="81"/>
      <c r="P17" s="235">
        <v>0.88190000000000002</v>
      </c>
      <c r="Q17" s="235">
        <v>0.89380000000000004</v>
      </c>
      <c r="R17" s="235">
        <v>0.99409999999999998</v>
      </c>
      <c r="S17" s="236">
        <v>0.99390000000000001</v>
      </c>
      <c r="T17" s="235" t="e">
        <v>#VALUE!</v>
      </c>
    </row>
    <row r="18" spans="1:20">
      <c r="A18" s="231" t="s">
        <v>54</v>
      </c>
      <c r="B18" s="234">
        <v>0.111</v>
      </c>
      <c r="C18" s="234">
        <v>0.12</v>
      </c>
      <c r="D18" s="234">
        <v>0.14099999999999999</v>
      </c>
      <c r="E18" s="234">
        <v>0.15</v>
      </c>
      <c r="F18" s="234" t="s">
        <v>363</v>
      </c>
      <c r="G18" s="81"/>
      <c r="H18" s="231" t="s">
        <v>54</v>
      </c>
      <c r="I18" s="81"/>
      <c r="J18" s="234">
        <v>0.113</v>
      </c>
      <c r="K18" s="234">
        <v>0.122</v>
      </c>
      <c r="L18" s="234">
        <v>0.14299999999999999</v>
      </c>
      <c r="M18" s="234">
        <v>0.152</v>
      </c>
      <c r="N18" s="234" t="s">
        <v>363</v>
      </c>
      <c r="O18" s="81"/>
      <c r="P18" s="235">
        <v>0.98229999999999995</v>
      </c>
      <c r="Q18" s="235">
        <v>0.98360000000000003</v>
      </c>
      <c r="R18" s="235">
        <v>0.98599999999999999</v>
      </c>
      <c r="S18" s="236">
        <v>0.98680000000000001</v>
      </c>
      <c r="T18" s="235" t="e">
        <v>#VALUE!</v>
      </c>
    </row>
    <row r="19" spans="1:20">
      <c r="A19" s="231" t="s">
        <v>292</v>
      </c>
      <c r="B19" s="234">
        <v>0.24468000000000001</v>
      </c>
      <c r="C19" s="234">
        <v>0.43623000000000001</v>
      </c>
      <c r="D19" s="234">
        <v>0.46822999999999998</v>
      </c>
      <c r="E19" s="234">
        <v>0.44523000000000001</v>
      </c>
      <c r="F19" s="234" t="s">
        <v>363</v>
      </c>
      <c r="G19" s="81"/>
      <c r="H19" s="231" t="s">
        <v>292</v>
      </c>
      <c r="I19" s="81"/>
      <c r="J19" s="234">
        <v>0.25568000000000002</v>
      </c>
      <c r="K19" s="234">
        <v>0.45523000000000002</v>
      </c>
      <c r="L19" s="234">
        <v>0.47622999999999999</v>
      </c>
      <c r="M19" s="234">
        <v>0.45223000000000002</v>
      </c>
      <c r="N19" s="234" t="s">
        <v>363</v>
      </c>
      <c r="O19" s="81"/>
      <c r="P19" s="235">
        <v>0.95699999999999996</v>
      </c>
      <c r="Q19" s="235">
        <v>0.95830000000000004</v>
      </c>
      <c r="R19" s="235">
        <v>0.98319999999999996</v>
      </c>
      <c r="S19" s="236">
        <v>0.98450000000000004</v>
      </c>
      <c r="T19" s="235" t="e">
        <v>#VALUE!</v>
      </c>
    </row>
    <row r="20" spans="1:20">
      <c r="A20" s="231" t="s">
        <v>156</v>
      </c>
      <c r="B20" s="234">
        <v>139.05099999999999</v>
      </c>
      <c r="C20" s="234">
        <v>125.309</v>
      </c>
      <c r="D20" s="234">
        <v>116.988</v>
      </c>
      <c r="E20" s="234">
        <v>121.40600000000001</v>
      </c>
      <c r="F20" s="234">
        <v>142.577</v>
      </c>
      <c r="G20" s="81"/>
      <c r="H20" s="231" t="s">
        <v>156</v>
      </c>
      <c r="I20" s="81"/>
      <c r="J20" s="234">
        <v>139.21964</v>
      </c>
      <c r="K20" s="234">
        <v>129.06827999999999</v>
      </c>
      <c r="L20" s="234">
        <v>121.517</v>
      </c>
      <c r="M20" s="234">
        <v>124.82152000000001</v>
      </c>
      <c r="N20" s="234">
        <v>144.654</v>
      </c>
      <c r="O20" s="81"/>
      <c r="P20" s="235">
        <v>0.99880000000000002</v>
      </c>
      <c r="Q20" s="235">
        <v>0.97089999999999999</v>
      </c>
      <c r="R20" s="235">
        <v>0.9627</v>
      </c>
      <c r="S20" s="236">
        <v>0.97260000000000002</v>
      </c>
      <c r="T20" s="235">
        <v>0.98560000000000003</v>
      </c>
    </row>
    <row r="21" spans="1:20">
      <c r="A21" s="231" t="s">
        <v>128</v>
      </c>
      <c r="B21" s="234">
        <v>16.641999999999999</v>
      </c>
      <c r="C21" s="234">
        <v>15.641999999999999</v>
      </c>
      <c r="D21" s="234">
        <v>15.686999999999999</v>
      </c>
      <c r="E21" s="234">
        <v>15.272</v>
      </c>
      <c r="F21" s="234" t="s">
        <v>363</v>
      </c>
      <c r="G21" s="81"/>
      <c r="H21" s="231" t="s">
        <v>128</v>
      </c>
      <c r="I21" s="81"/>
      <c r="J21" s="234">
        <v>16.96818</v>
      </c>
      <c r="K21" s="234">
        <v>15.93998</v>
      </c>
      <c r="L21" s="234">
        <v>16.41</v>
      </c>
      <c r="M21" s="234">
        <v>16.035</v>
      </c>
      <c r="N21" s="234" t="s">
        <v>363</v>
      </c>
      <c r="O21" s="81"/>
      <c r="P21" s="235">
        <v>0.98080000000000001</v>
      </c>
      <c r="Q21" s="235">
        <v>0.98129999999999995</v>
      </c>
      <c r="R21" s="235">
        <v>0.95589999999999997</v>
      </c>
      <c r="S21" s="236">
        <v>0.95240000000000002</v>
      </c>
      <c r="T21" s="235" t="e">
        <v>#VALUE!</v>
      </c>
    </row>
    <row r="22" spans="1:20">
      <c r="A22" s="231" t="s">
        <v>98</v>
      </c>
      <c r="B22" s="234">
        <v>0.61101000000000005</v>
      </c>
      <c r="C22" s="234">
        <v>0.82609999999999995</v>
      </c>
      <c r="D22" s="234">
        <v>0.90110000000000001</v>
      </c>
      <c r="E22" s="234">
        <v>0.79305000000000003</v>
      </c>
      <c r="F22" s="234" t="s">
        <v>363</v>
      </c>
      <c r="G22" s="81"/>
      <c r="H22" s="231" t="s">
        <v>98</v>
      </c>
      <c r="I22" s="231"/>
      <c r="J22" s="234">
        <v>0.79701</v>
      </c>
      <c r="K22" s="234">
        <v>0.91410000000000002</v>
      </c>
      <c r="L22" s="234">
        <v>0.99609999999999999</v>
      </c>
      <c r="M22" s="234">
        <v>0.83304999999999996</v>
      </c>
      <c r="N22" s="234" t="s">
        <v>363</v>
      </c>
      <c r="O22" s="81"/>
      <c r="P22" s="235">
        <v>0.76659999999999995</v>
      </c>
      <c r="Q22" s="235">
        <v>0.90369999999999995</v>
      </c>
      <c r="R22" s="235">
        <v>0.90459999999999996</v>
      </c>
      <c r="S22" s="236">
        <v>0.95199999999999996</v>
      </c>
      <c r="T22" s="235" t="e">
        <v>#VALUE!</v>
      </c>
    </row>
    <row r="23" spans="1:20">
      <c r="A23" s="231" t="s">
        <v>115</v>
      </c>
      <c r="B23" s="234">
        <v>10.023</v>
      </c>
      <c r="C23" s="234">
        <v>10.115</v>
      </c>
      <c r="D23" s="234">
        <v>10.997</v>
      </c>
      <c r="E23" s="234">
        <v>13.997999999999999</v>
      </c>
      <c r="F23" s="234" t="s">
        <v>363</v>
      </c>
      <c r="G23" s="81"/>
      <c r="H23" s="231" t="s">
        <v>115</v>
      </c>
      <c r="I23" s="231"/>
      <c r="J23" s="234">
        <v>11.09178</v>
      </c>
      <c r="K23" s="234">
        <v>10.929</v>
      </c>
      <c r="L23" s="234">
        <v>11.929</v>
      </c>
      <c r="M23" s="234">
        <v>14.956</v>
      </c>
      <c r="N23" s="234" t="s">
        <v>363</v>
      </c>
      <c r="O23" s="81"/>
      <c r="P23" s="235">
        <v>0.90359999999999996</v>
      </c>
      <c r="Q23" s="235">
        <v>0.92549999999999999</v>
      </c>
      <c r="R23" s="235">
        <v>0.92190000000000005</v>
      </c>
      <c r="S23" s="236">
        <v>0.93589999999999995</v>
      </c>
      <c r="T23" s="235" t="e">
        <v>#VALUE!</v>
      </c>
    </row>
    <row r="24" spans="1:20">
      <c r="A24" s="231" t="s">
        <v>279</v>
      </c>
      <c r="B24" s="234">
        <v>3.6419999999999999</v>
      </c>
      <c r="C24" s="234">
        <v>3.347</v>
      </c>
      <c r="D24" s="234">
        <v>7.5010000000000003</v>
      </c>
      <c r="E24" s="234">
        <v>11.268000000000001</v>
      </c>
      <c r="F24" s="234" t="s">
        <v>363</v>
      </c>
      <c r="G24" s="81"/>
      <c r="H24" s="231" t="s">
        <v>279</v>
      </c>
      <c r="I24" s="81"/>
      <c r="J24" s="234">
        <v>3.9710000000000001</v>
      </c>
      <c r="K24" s="234">
        <v>3.7269999999999999</v>
      </c>
      <c r="L24" s="234">
        <v>8.1489999999999991</v>
      </c>
      <c r="M24" s="234">
        <v>12.242000000000001</v>
      </c>
      <c r="N24" s="234" t="s">
        <v>363</v>
      </c>
      <c r="O24" s="81"/>
      <c r="P24" s="235">
        <v>0.91710000000000003</v>
      </c>
      <c r="Q24" s="235">
        <v>0.89800000000000002</v>
      </c>
      <c r="R24" s="235">
        <v>0.92049999999999998</v>
      </c>
      <c r="S24" s="236">
        <v>0.9204</v>
      </c>
      <c r="T24" s="235" t="e">
        <v>#VALUE!</v>
      </c>
    </row>
    <row r="25" spans="1:20">
      <c r="A25" s="231" t="s">
        <v>175</v>
      </c>
      <c r="B25" s="234">
        <v>8.7210000000000001</v>
      </c>
      <c r="C25" s="234">
        <v>8.7870000000000008</v>
      </c>
      <c r="D25" s="234">
        <v>8.8699999999999992</v>
      </c>
      <c r="E25" s="234">
        <v>9.0775400000000008</v>
      </c>
      <c r="F25" s="234" t="s">
        <v>363</v>
      </c>
      <c r="G25" s="81"/>
      <c r="H25" s="231" t="s">
        <v>175</v>
      </c>
      <c r="I25" s="231"/>
      <c r="J25" s="234">
        <v>9.3573799999999991</v>
      </c>
      <c r="K25" s="234">
        <v>9.2109400000000008</v>
      </c>
      <c r="L25" s="234">
        <v>9.4725400000000004</v>
      </c>
      <c r="M25" s="234">
        <v>9.8885400000000008</v>
      </c>
      <c r="N25" s="234" t="s">
        <v>363</v>
      </c>
      <c r="O25" s="81"/>
      <c r="P25" s="235">
        <v>0.93200000000000005</v>
      </c>
      <c r="Q25" s="235">
        <v>0.95399999999999996</v>
      </c>
      <c r="R25" s="235">
        <v>0.93640000000000001</v>
      </c>
      <c r="S25" s="236">
        <v>0.91800000000000004</v>
      </c>
      <c r="T25" s="235" t="e">
        <v>#VALUE!</v>
      </c>
    </row>
    <row r="26" spans="1:20">
      <c r="A26" s="231" t="s">
        <v>365</v>
      </c>
      <c r="B26" s="234">
        <v>0.69899999999999995</v>
      </c>
      <c r="C26" s="234">
        <v>0.71799999999999997</v>
      </c>
      <c r="D26" s="234">
        <v>0.747</v>
      </c>
      <c r="E26" s="234">
        <v>0.81</v>
      </c>
      <c r="F26" s="234" t="s">
        <v>363</v>
      </c>
      <c r="G26" s="81"/>
      <c r="H26" s="231" t="s">
        <v>365</v>
      </c>
      <c r="I26" s="231"/>
      <c r="J26" s="234">
        <v>0.77100000000000002</v>
      </c>
      <c r="K26" s="234">
        <v>0.79200000000000004</v>
      </c>
      <c r="L26" s="234">
        <v>0.82199999999999995</v>
      </c>
      <c r="M26" s="234">
        <v>0.88500000000000001</v>
      </c>
      <c r="N26" s="234" t="s">
        <v>363</v>
      </c>
      <c r="O26" s="81"/>
      <c r="P26" s="235">
        <v>0.90659999999999996</v>
      </c>
      <c r="Q26" s="235">
        <v>0.90659999999999996</v>
      </c>
      <c r="R26" s="235">
        <v>0.90880000000000005</v>
      </c>
      <c r="S26" s="236">
        <v>0.9153</v>
      </c>
      <c r="T26" s="235" t="e">
        <v>#VALUE!</v>
      </c>
    </row>
    <row r="27" spans="1:20">
      <c r="A27" s="231" t="s">
        <v>80</v>
      </c>
      <c r="B27" s="234">
        <v>1.476</v>
      </c>
      <c r="C27" s="234">
        <v>1.395</v>
      </c>
      <c r="D27" s="234">
        <v>1.2350000000000001</v>
      </c>
      <c r="E27" s="234">
        <v>1.39</v>
      </c>
      <c r="F27" s="234" t="s">
        <v>363</v>
      </c>
      <c r="G27" s="81"/>
      <c r="H27" s="231" t="s">
        <v>80</v>
      </c>
      <c r="I27" s="81"/>
      <c r="J27" s="234">
        <v>2.1170800000000001</v>
      </c>
      <c r="K27" s="234">
        <v>1.6892199999999999</v>
      </c>
      <c r="L27" s="234">
        <v>1.44556</v>
      </c>
      <c r="M27" s="234">
        <v>1.585</v>
      </c>
      <c r="N27" s="234" t="s">
        <v>363</v>
      </c>
      <c r="O27" s="81"/>
      <c r="P27" s="235">
        <v>0.69720000000000004</v>
      </c>
      <c r="Q27" s="235">
        <v>0.82579999999999998</v>
      </c>
      <c r="R27" s="235">
        <v>0.85429999999999995</v>
      </c>
      <c r="S27" s="236">
        <v>0.877</v>
      </c>
      <c r="T27" s="235" t="e">
        <v>#VALUE!</v>
      </c>
    </row>
    <row r="28" spans="1:20">
      <c r="A28" s="231" t="s">
        <v>74</v>
      </c>
      <c r="B28" s="234">
        <v>1.5209999999999999</v>
      </c>
      <c r="C28" s="234">
        <v>1.488</v>
      </c>
      <c r="D28" s="234">
        <v>1.7350000000000001</v>
      </c>
      <c r="E28" s="234">
        <v>1.8089999999999999</v>
      </c>
      <c r="F28" s="234" t="s">
        <v>363</v>
      </c>
      <c r="G28" s="81"/>
      <c r="H28" s="231" t="s">
        <v>74</v>
      </c>
      <c r="I28" s="81"/>
      <c r="J28" s="234">
        <v>1.7629999999999999</v>
      </c>
      <c r="K28" s="234">
        <v>1.728</v>
      </c>
      <c r="L28" s="234">
        <v>1.9870000000000001</v>
      </c>
      <c r="M28" s="234">
        <v>2.069</v>
      </c>
      <c r="N28" s="234" t="s">
        <v>363</v>
      </c>
      <c r="O28" s="81"/>
      <c r="P28" s="235">
        <v>0.86270000000000002</v>
      </c>
      <c r="Q28" s="235">
        <v>0.86109999999999998</v>
      </c>
      <c r="R28" s="235">
        <v>0.87319999999999998</v>
      </c>
      <c r="S28" s="236">
        <v>0.87429999999999997</v>
      </c>
      <c r="T28" s="235" t="e">
        <v>#VALUE!</v>
      </c>
    </row>
    <row r="29" spans="1:20">
      <c r="A29" s="231" t="s">
        <v>172</v>
      </c>
      <c r="B29" s="234">
        <v>386.30919999999998</v>
      </c>
      <c r="C29" s="234">
        <v>410.82819999999998</v>
      </c>
      <c r="D29" s="234">
        <v>432.9282</v>
      </c>
      <c r="E29" s="234">
        <v>459.05020000000002</v>
      </c>
      <c r="F29" s="234" t="s">
        <v>363</v>
      </c>
      <c r="G29" s="81"/>
      <c r="H29" s="231" t="s">
        <v>172</v>
      </c>
      <c r="I29" s="81"/>
      <c r="J29" s="234">
        <v>454.47154</v>
      </c>
      <c r="K29" s="234">
        <v>458.57574</v>
      </c>
      <c r="L29" s="234">
        <v>506.82742000000002</v>
      </c>
      <c r="M29" s="234">
        <v>530.39020000000005</v>
      </c>
      <c r="N29" s="234" t="s">
        <v>363</v>
      </c>
      <c r="O29" s="81"/>
      <c r="P29" s="235">
        <v>0.85</v>
      </c>
      <c r="Q29" s="235">
        <v>0.89590000000000003</v>
      </c>
      <c r="R29" s="235">
        <v>0.85419999999999996</v>
      </c>
      <c r="S29" s="236">
        <v>0.86550000000000005</v>
      </c>
      <c r="T29" s="235" t="e">
        <v>#VALUE!</v>
      </c>
    </row>
    <row r="30" spans="1:20">
      <c r="A30" s="231" t="s">
        <v>56</v>
      </c>
      <c r="B30" s="234">
        <v>0.13600000000000001</v>
      </c>
      <c r="C30" s="234">
        <v>0.13500000000000001</v>
      </c>
      <c r="D30" s="234">
        <v>0.13400000000000001</v>
      </c>
      <c r="E30" s="234">
        <v>0.15</v>
      </c>
      <c r="F30" s="234" t="s">
        <v>363</v>
      </c>
      <c r="G30" s="81"/>
      <c r="H30" s="231" t="s">
        <v>56</v>
      </c>
      <c r="I30" s="231"/>
      <c r="J30" s="234">
        <v>0.16</v>
      </c>
      <c r="K30" s="234">
        <v>0.159</v>
      </c>
      <c r="L30" s="234">
        <v>0.159</v>
      </c>
      <c r="M30" s="234">
        <v>0.17499999999999999</v>
      </c>
      <c r="N30" s="234" t="s">
        <v>363</v>
      </c>
      <c r="O30" s="81"/>
      <c r="P30" s="235">
        <v>0.85</v>
      </c>
      <c r="Q30" s="235">
        <v>0.84909999999999997</v>
      </c>
      <c r="R30" s="235">
        <v>0.84279999999999999</v>
      </c>
      <c r="S30" s="236">
        <v>0.85709999999999997</v>
      </c>
      <c r="T30" s="235" t="e">
        <v>#VALUE!</v>
      </c>
    </row>
    <row r="31" spans="1:20">
      <c r="A31" s="231" t="s">
        <v>174</v>
      </c>
      <c r="B31" s="234">
        <v>46.53</v>
      </c>
      <c r="C31" s="234">
        <v>41.238999999999997</v>
      </c>
      <c r="D31" s="234">
        <v>40.534999999999997</v>
      </c>
      <c r="E31" s="234">
        <v>48.947000000000003</v>
      </c>
      <c r="F31" s="234" t="s">
        <v>363</v>
      </c>
      <c r="G31" s="81"/>
      <c r="H31" s="231" t="s">
        <v>174</v>
      </c>
      <c r="I31" s="81"/>
      <c r="J31" s="234">
        <v>54.951459999999997</v>
      </c>
      <c r="K31" s="234">
        <v>55.846600000000002</v>
      </c>
      <c r="L31" s="234">
        <v>55.436819999999997</v>
      </c>
      <c r="M31" s="234">
        <v>59.216000000000001</v>
      </c>
      <c r="N31" s="234" t="s">
        <v>363</v>
      </c>
      <c r="O31" s="81"/>
      <c r="P31" s="235">
        <v>0.84670000000000001</v>
      </c>
      <c r="Q31" s="235">
        <v>0.73839999999999995</v>
      </c>
      <c r="R31" s="235">
        <v>0.73119999999999996</v>
      </c>
      <c r="S31" s="236">
        <v>0.8266</v>
      </c>
      <c r="T31" s="235" t="e">
        <v>#VALUE!</v>
      </c>
    </row>
    <row r="32" spans="1:20">
      <c r="A32" s="231" t="s">
        <v>103</v>
      </c>
      <c r="B32" s="234">
        <v>7.09</v>
      </c>
      <c r="C32" s="234">
        <v>7.3380000000000001</v>
      </c>
      <c r="D32" s="234">
        <v>9.2729999999999997</v>
      </c>
      <c r="E32" s="234">
        <v>7.8109999999999999</v>
      </c>
      <c r="F32" s="234" t="s">
        <v>363</v>
      </c>
      <c r="G32" s="81"/>
      <c r="H32" s="231" t="s">
        <v>103</v>
      </c>
      <c r="I32" s="81"/>
      <c r="J32" s="234">
        <v>8.3035399999999999</v>
      </c>
      <c r="K32" s="234">
        <v>8.4152400000000007</v>
      </c>
      <c r="L32" s="234">
        <v>9.9845799999999993</v>
      </c>
      <c r="M32" s="234">
        <v>9.9770000000000003</v>
      </c>
      <c r="N32" s="234" t="s">
        <v>363</v>
      </c>
      <c r="O32" s="81"/>
      <c r="P32" s="235">
        <v>0.85389999999999999</v>
      </c>
      <c r="Q32" s="235">
        <v>0.872</v>
      </c>
      <c r="R32" s="235">
        <v>0.92869999999999997</v>
      </c>
      <c r="S32" s="236">
        <v>0.78290000000000004</v>
      </c>
      <c r="T32" s="235" t="e">
        <v>#VALUE!</v>
      </c>
    </row>
    <row r="33" spans="1:20">
      <c r="A33" s="231" t="s">
        <v>366</v>
      </c>
      <c r="B33" s="234">
        <v>1.958</v>
      </c>
      <c r="C33" s="234">
        <v>3.706</v>
      </c>
      <c r="D33" s="234">
        <v>6.6470000000000002</v>
      </c>
      <c r="E33" s="234">
        <v>6.9109999999999996</v>
      </c>
      <c r="F33" s="234" t="s">
        <v>363</v>
      </c>
      <c r="G33" s="81"/>
      <c r="H33" s="231" t="s">
        <v>366</v>
      </c>
      <c r="I33" s="231"/>
      <c r="J33" s="234">
        <v>5.7584200000000001</v>
      </c>
      <c r="K33" s="234">
        <v>6.7729999999999997</v>
      </c>
      <c r="L33" s="234">
        <v>8.1020000000000003</v>
      </c>
      <c r="M33" s="234">
        <v>8.9169999999999998</v>
      </c>
      <c r="N33" s="234" t="s">
        <v>363</v>
      </c>
      <c r="O33" s="81"/>
      <c r="P33" s="235">
        <v>0.34</v>
      </c>
      <c r="Q33" s="235">
        <v>0.54720000000000002</v>
      </c>
      <c r="R33" s="235">
        <v>0.82040000000000002</v>
      </c>
      <c r="S33" s="236">
        <v>0.77500000000000002</v>
      </c>
      <c r="T33" s="235" t="e">
        <v>#VALUE!</v>
      </c>
    </row>
    <row r="34" spans="1:20">
      <c r="A34" s="231" t="s">
        <v>196</v>
      </c>
      <c r="B34" s="234">
        <v>27.939</v>
      </c>
      <c r="C34" s="234">
        <v>30.917000000000002</v>
      </c>
      <c r="D34" s="234">
        <v>32.597000000000001</v>
      </c>
      <c r="E34" s="234">
        <v>33.5</v>
      </c>
      <c r="F34" s="234">
        <v>31.103149999999999</v>
      </c>
      <c r="G34" s="81"/>
      <c r="H34" s="231" t="s">
        <v>196</v>
      </c>
      <c r="I34" s="231"/>
      <c r="J34" s="234">
        <v>42.618040000000001</v>
      </c>
      <c r="K34" s="234">
        <v>42.420720000000003</v>
      </c>
      <c r="L34" s="234">
        <v>43.86</v>
      </c>
      <c r="M34" s="234">
        <v>43.540140000000001</v>
      </c>
      <c r="N34" s="234">
        <v>42.908149999999999</v>
      </c>
      <c r="O34" s="81"/>
      <c r="P34" s="235">
        <v>0.65559999999999996</v>
      </c>
      <c r="Q34" s="235">
        <v>0.7288</v>
      </c>
      <c r="R34" s="235">
        <v>0.74319999999999997</v>
      </c>
      <c r="S34" s="236">
        <v>0.76939999999999997</v>
      </c>
      <c r="T34" s="235">
        <v>0.71440000000000003</v>
      </c>
    </row>
    <row r="35" spans="1:20">
      <c r="A35" s="231" t="s">
        <v>91</v>
      </c>
      <c r="B35" s="234">
        <v>9.1899999999999996E-2</v>
      </c>
      <c r="C35" s="234">
        <v>9.5000000000000001E-2</v>
      </c>
      <c r="D35" s="234">
        <v>9.9000000000000005E-2</v>
      </c>
      <c r="E35" s="234">
        <v>0.104</v>
      </c>
      <c r="F35" s="234" t="s">
        <v>363</v>
      </c>
      <c r="G35" s="81"/>
      <c r="H35" s="231" t="s">
        <v>91</v>
      </c>
      <c r="I35" s="81"/>
      <c r="J35" s="234">
        <v>0.1201</v>
      </c>
      <c r="K35" s="234">
        <v>0.124</v>
      </c>
      <c r="L35" s="234">
        <v>0.129</v>
      </c>
      <c r="M35" s="234">
        <v>0.13600000000000001</v>
      </c>
      <c r="N35" s="234" t="s">
        <v>363</v>
      </c>
      <c r="O35" s="81"/>
      <c r="P35" s="235">
        <v>0.76519999999999999</v>
      </c>
      <c r="Q35" s="235">
        <v>0.7661</v>
      </c>
      <c r="R35" s="235">
        <v>0.76739999999999997</v>
      </c>
      <c r="S35" s="236">
        <v>0.76470000000000005</v>
      </c>
      <c r="T35" s="235" t="e">
        <v>#VALUE!</v>
      </c>
    </row>
    <row r="36" spans="1:20">
      <c r="A36" s="231" t="s">
        <v>55</v>
      </c>
      <c r="B36" s="234">
        <v>4.2670000000000003</v>
      </c>
      <c r="C36" s="234">
        <v>4.0469999999999997</v>
      </c>
      <c r="D36" s="234">
        <v>4.2759999999999998</v>
      </c>
      <c r="E36" s="234">
        <v>4.4119999999999999</v>
      </c>
      <c r="F36" s="234" t="s">
        <v>363</v>
      </c>
      <c r="G36" s="81"/>
      <c r="H36" s="231" t="s">
        <v>55</v>
      </c>
      <c r="I36" s="231"/>
      <c r="J36" s="234">
        <v>5.5566800000000001</v>
      </c>
      <c r="K36" s="234">
        <v>5.6412399999999998</v>
      </c>
      <c r="L36" s="234">
        <v>5.7611999999999997</v>
      </c>
      <c r="M36" s="234">
        <v>5.8570000000000002</v>
      </c>
      <c r="N36" s="234" t="s">
        <v>363</v>
      </c>
      <c r="O36" s="81"/>
      <c r="P36" s="235">
        <v>0.76790000000000003</v>
      </c>
      <c r="Q36" s="235">
        <v>0.71740000000000004</v>
      </c>
      <c r="R36" s="235">
        <v>0.74219999999999997</v>
      </c>
      <c r="S36" s="236">
        <v>0.75329999999999997</v>
      </c>
      <c r="T36" s="235" t="e">
        <v>#VALUE!</v>
      </c>
    </row>
    <row r="37" spans="1:20">
      <c r="A37" s="231" t="s">
        <v>190</v>
      </c>
      <c r="B37" s="234">
        <v>5.2960000000000003</v>
      </c>
      <c r="C37" s="234">
        <v>6.0419999999999998</v>
      </c>
      <c r="D37" s="234">
        <v>9.532</v>
      </c>
      <c r="E37" s="234">
        <v>7.4290000000000003</v>
      </c>
      <c r="F37" s="234" t="s">
        <v>363</v>
      </c>
      <c r="G37" s="81"/>
      <c r="H37" s="231" t="s">
        <v>190</v>
      </c>
      <c r="I37" s="81"/>
      <c r="J37" s="234">
        <v>8.5183199999999992</v>
      </c>
      <c r="K37" s="234">
        <v>8.6476799999999994</v>
      </c>
      <c r="L37" s="234">
        <v>10.823</v>
      </c>
      <c r="M37" s="234">
        <v>10.162000000000001</v>
      </c>
      <c r="N37" s="234" t="s">
        <v>363</v>
      </c>
      <c r="O37" s="81"/>
      <c r="P37" s="235">
        <v>0.62170000000000003</v>
      </c>
      <c r="Q37" s="235">
        <v>0.69869999999999999</v>
      </c>
      <c r="R37" s="235">
        <v>0.88070000000000004</v>
      </c>
      <c r="S37" s="236">
        <v>0.73109999999999997</v>
      </c>
      <c r="T37" s="235" t="e">
        <v>#VALUE!</v>
      </c>
    </row>
    <row r="38" spans="1:20">
      <c r="A38" s="231" t="s">
        <v>48</v>
      </c>
      <c r="B38" s="234">
        <v>3.1030000000000002</v>
      </c>
      <c r="C38" s="234">
        <v>3.0630000000000002</v>
      </c>
      <c r="D38" s="234">
        <v>3.6659999999999999</v>
      </c>
      <c r="E38" s="234">
        <v>3.9670000000000001</v>
      </c>
      <c r="F38" s="234" t="s">
        <v>363</v>
      </c>
      <c r="G38" s="81"/>
      <c r="H38" s="231" t="s">
        <v>48</v>
      </c>
      <c r="I38" s="81"/>
      <c r="J38" s="234">
        <v>4.0636799999999997</v>
      </c>
      <c r="K38" s="234">
        <v>4.6055400000000004</v>
      </c>
      <c r="L38" s="234">
        <v>5.3070000000000004</v>
      </c>
      <c r="M38" s="234">
        <v>5.5119999999999996</v>
      </c>
      <c r="N38" s="234" t="s">
        <v>363</v>
      </c>
      <c r="O38" s="81"/>
      <c r="P38" s="235">
        <v>0.76359999999999995</v>
      </c>
      <c r="Q38" s="235">
        <v>0.66510000000000002</v>
      </c>
      <c r="R38" s="235">
        <v>0.69079999999999997</v>
      </c>
      <c r="S38" s="236">
        <v>0.71970000000000001</v>
      </c>
      <c r="T38" s="235" t="e">
        <v>#VALUE!</v>
      </c>
    </row>
    <row r="39" spans="1:20">
      <c r="A39" s="231" t="s">
        <v>367</v>
      </c>
      <c r="B39" s="234">
        <v>4.03</v>
      </c>
      <c r="C39" s="234">
        <v>5.2030000000000003</v>
      </c>
      <c r="D39" s="234">
        <v>5.0540000000000003</v>
      </c>
      <c r="E39" s="234">
        <v>5.0990000000000002</v>
      </c>
      <c r="F39" s="234" t="s">
        <v>363</v>
      </c>
      <c r="G39" s="81"/>
      <c r="H39" s="231" t="s">
        <v>367</v>
      </c>
      <c r="I39" s="231"/>
      <c r="J39" s="234">
        <v>6.4279400000000004</v>
      </c>
      <c r="K39" s="234">
        <v>6.8085199999999997</v>
      </c>
      <c r="L39" s="234">
        <v>7.34572</v>
      </c>
      <c r="M39" s="234">
        <v>7.1440000000000001</v>
      </c>
      <c r="N39" s="234" t="s">
        <v>363</v>
      </c>
      <c r="O39" s="81"/>
      <c r="P39" s="235">
        <v>0.627</v>
      </c>
      <c r="Q39" s="235">
        <v>0.76419999999999999</v>
      </c>
      <c r="R39" s="235">
        <v>0.68799999999999994</v>
      </c>
      <c r="S39" s="236">
        <v>0.7137</v>
      </c>
      <c r="T39" s="235" t="e">
        <v>#VALUE!</v>
      </c>
    </row>
    <row r="40" spans="1:20">
      <c r="A40" s="231" t="s">
        <v>95</v>
      </c>
      <c r="B40" s="234">
        <v>5.6509999999999998</v>
      </c>
      <c r="C40" s="234">
        <v>5.4029999999999996</v>
      </c>
      <c r="D40" s="234">
        <v>5.7409999999999997</v>
      </c>
      <c r="E40" s="234">
        <v>5.149</v>
      </c>
      <c r="F40" s="234" t="s">
        <v>363</v>
      </c>
      <c r="G40" s="81"/>
      <c r="H40" s="231" t="s">
        <v>95</v>
      </c>
      <c r="I40" s="231"/>
      <c r="J40" s="234">
        <v>7.3079999999999998</v>
      </c>
      <c r="K40" s="234">
        <v>7.008</v>
      </c>
      <c r="L40" s="234">
        <v>7.7050000000000001</v>
      </c>
      <c r="M40" s="234">
        <v>7.2969999999999997</v>
      </c>
      <c r="N40" s="234" t="s">
        <v>363</v>
      </c>
      <c r="O40" s="81"/>
      <c r="P40" s="235">
        <v>0.77329999999999999</v>
      </c>
      <c r="Q40" s="235">
        <v>0.77100000000000002</v>
      </c>
      <c r="R40" s="235">
        <v>0.74509999999999998</v>
      </c>
      <c r="S40" s="236">
        <v>0.7056</v>
      </c>
      <c r="T40" s="235" t="e">
        <v>#VALUE!</v>
      </c>
    </row>
    <row r="41" spans="1:20">
      <c r="A41" s="231" t="s">
        <v>7</v>
      </c>
      <c r="B41" s="234">
        <v>44.774999999999999</v>
      </c>
      <c r="C41" s="234">
        <v>47.347000000000001</v>
      </c>
      <c r="D41" s="234">
        <v>45.183999999999997</v>
      </c>
      <c r="E41" s="234">
        <v>42.353999999999999</v>
      </c>
      <c r="F41" s="234">
        <v>48.783439999999999</v>
      </c>
      <c r="G41" s="81"/>
      <c r="H41" s="231" t="s">
        <v>7</v>
      </c>
      <c r="I41" s="81"/>
      <c r="J41" s="234">
        <v>61.974220000000003</v>
      </c>
      <c r="K41" s="234">
        <v>63.561219999999999</v>
      </c>
      <c r="L41" s="234">
        <v>64.787000000000006</v>
      </c>
      <c r="M41" s="234">
        <v>60.319000000000003</v>
      </c>
      <c r="N41" s="234">
        <v>62.905439999999999</v>
      </c>
      <c r="O41" s="81"/>
      <c r="P41" s="235">
        <v>0.72250000000000003</v>
      </c>
      <c r="Q41" s="235">
        <v>0.74490000000000001</v>
      </c>
      <c r="R41" s="235">
        <v>0.69740000000000002</v>
      </c>
      <c r="S41" s="236">
        <v>0.70220000000000005</v>
      </c>
      <c r="T41" s="235">
        <v>0.80879999999999996</v>
      </c>
    </row>
    <row r="42" spans="1:20">
      <c r="A42" s="231" t="s">
        <v>180</v>
      </c>
      <c r="B42" s="234">
        <v>5.1740000000000004</v>
      </c>
      <c r="C42" s="234">
        <v>5.1989000000000001</v>
      </c>
      <c r="D42" s="234">
        <v>5.8750600000000004</v>
      </c>
      <c r="E42" s="234">
        <v>5.827</v>
      </c>
      <c r="F42" s="234" t="s">
        <v>363</v>
      </c>
      <c r="G42" s="81"/>
      <c r="H42" s="231" t="s">
        <v>180</v>
      </c>
      <c r="I42" s="231"/>
      <c r="J42" s="234">
        <v>8.47058</v>
      </c>
      <c r="K42" s="234">
        <v>8.7850000000000001</v>
      </c>
      <c r="L42" s="234">
        <v>8.6236200000000007</v>
      </c>
      <c r="M42" s="234">
        <v>8.3610000000000007</v>
      </c>
      <c r="N42" s="234" t="s">
        <v>363</v>
      </c>
      <c r="O42" s="81"/>
      <c r="P42" s="235">
        <v>0.61080000000000001</v>
      </c>
      <c r="Q42" s="235">
        <v>0.59179999999999999</v>
      </c>
      <c r="R42" s="235">
        <v>0.68130000000000002</v>
      </c>
      <c r="S42" s="236">
        <v>0.69689999999999996</v>
      </c>
      <c r="T42" s="235" t="e">
        <v>#VALUE!</v>
      </c>
    </row>
    <row r="43" spans="1:20">
      <c r="A43" s="231" t="s">
        <v>316</v>
      </c>
      <c r="B43" s="234">
        <v>85.972999999999999</v>
      </c>
      <c r="C43" s="234">
        <v>85.102000000000004</v>
      </c>
      <c r="D43" s="234">
        <v>76.012</v>
      </c>
      <c r="E43" s="234">
        <v>82.832999999999998</v>
      </c>
      <c r="F43" s="234" t="s">
        <v>363</v>
      </c>
      <c r="G43" s="81"/>
      <c r="H43" s="231" t="s">
        <v>316</v>
      </c>
      <c r="I43" s="231"/>
      <c r="J43" s="234">
        <v>116.48164</v>
      </c>
      <c r="K43" s="234">
        <v>116.703</v>
      </c>
      <c r="L43" s="234">
        <v>115.107</v>
      </c>
      <c r="M43" s="234">
        <v>118.919</v>
      </c>
      <c r="N43" s="234" t="s">
        <v>363</v>
      </c>
      <c r="O43" s="81"/>
      <c r="P43" s="235">
        <v>0.73809999999999998</v>
      </c>
      <c r="Q43" s="235">
        <v>0.72919999999999996</v>
      </c>
      <c r="R43" s="235">
        <v>0.66039999999999999</v>
      </c>
      <c r="S43" s="236">
        <v>0.69650000000000001</v>
      </c>
      <c r="T43" s="235" t="e">
        <v>#VALUE!</v>
      </c>
    </row>
    <row r="44" spans="1:20">
      <c r="A44" s="231" t="s">
        <v>85</v>
      </c>
      <c r="B44" s="234">
        <v>9.5000000000000001E-2</v>
      </c>
      <c r="C44" s="234">
        <v>8.6999999999999994E-2</v>
      </c>
      <c r="D44" s="234">
        <v>0.123</v>
      </c>
      <c r="E44" s="234">
        <v>0.1</v>
      </c>
      <c r="F44" s="234" t="s">
        <v>363</v>
      </c>
      <c r="G44" s="81"/>
      <c r="H44" s="231" t="s">
        <v>85</v>
      </c>
      <c r="I44" s="231"/>
      <c r="J44" s="234">
        <v>0.13500000000000001</v>
      </c>
      <c r="K44" s="234">
        <v>0.129</v>
      </c>
      <c r="L44" s="234">
        <v>0.16600000000000001</v>
      </c>
      <c r="M44" s="234">
        <v>0.14499999999999999</v>
      </c>
      <c r="N44" s="234" t="s">
        <v>363</v>
      </c>
      <c r="O44" s="81"/>
      <c r="P44" s="235">
        <v>0.70369999999999999</v>
      </c>
      <c r="Q44" s="235">
        <v>0.6744</v>
      </c>
      <c r="R44" s="235">
        <v>0.74099999999999999</v>
      </c>
      <c r="S44" s="236">
        <v>0.68969999999999998</v>
      </c>
      <c r="T44" s="235" t="e">
        <v>#VALUE!</v>
      </c>
    </row>
    <row r="45" spans="1:20">
      <c r="A45" s="231" t="s">
        <v>66</v>
      </c>
      <c r="B45" s="234">
        <v>6.133</v>
      </c>
      <c r="C45" s="234">
        <v>6.8079999999999998</v>
      </c>
      <c r="D45" s="234">
        <v>6.9260000000000002</v>
      </c>
      <c r="E45" s="234">
        <v>7.4850000000000003</v>
      </c>
      <c r="F45" s="234" t="s">
        <v>363</v>
      </c>
      <c r="G45" s="81"/>
      <c r="H45" s="231" t="s">
        <v>66</v>
      </c>
      <c r="I45" s="81"/>
      <c r="J45" s="234">
        <v>8.1333199999999994</v>
      </c>
      <c r="K45" s="234">
        <v>8.7639999999999993</v>
      </c>
      <c r="L45" s="234">
        <v>9.907</v>
      </c>
      <c r="M45" s="234">
        <v>10.906000000000001</v>
      </c>
      <c r="N45" s="234" t="s">
        <v>363</v>
      </c>
      <c r="O45" s="81"/>
      <c r="P45" s="235">
        <v>0.75409999999999999</v>
      </c>
      <c r="Q45" s="235">
        <v>0.77680000000000005</v>
      </c>
      <c r="R45" s="235">
        <v>0.69910000000000005</v>
      </c>
      <c r="S45" s="236">
        <v>0.68630000000000002</v>
      </c>
      <c r="T45" s="235" t="e">
        <v>#VALUE!</v>
      </c>
    </row>
    <row r="46" spans="1:20">
      <c r="A46" s="231" t="s">
        <v>69</v>
      </c>
      <c r="B46" s="234">
        <v>4.3170000000000002</v>
      </c>
      <c r="C46" s="234">
        <v>3.819</v>
      </c>
      <c r="D46" s="234">
        <v>5.18</v>
      </c>
      <c r="E46" s="234">
        <v>5.2030000000000003</v>
      </c>
      <c r="F46" s="234" t="s">
        <v>363</v>
      </c>
      <c r="G46" s="81"/>
      <c r="H46" s="231" t="s">
        <v>69</v>
      </c>
      <c r="I46" s="81"/>
      <c r="J46" s="234">
        <v>6.5974399999999997</v>
      </c>
      <c r="K46" s="234">
        <v>6.6662600000000003</v>
      </c>
      <c r="L46" s="234">
        <v>7.3297800000000004</v>
      </c>
      <c r="M46" s="234">
        <v>7.6180000000000003</v>
      </c>
      <c r="N46" s="234" t="s">
        <v>363</v>
      </c>
      <c r="O46" s="81"/>
      <c r="P46" s="235">
        <v>0.65429999999999999</v>
      </c>
      <c r="Q46" s="235">
        <v>0.57289999999999996</v>
      </c>
      <c r="R46" s="235">
        <v>0.70669999999999999</v>
      </c>
      <c r="S46" s="236">
        <v>0.68300000000000005</v>
      </c>
      <c r="T46" s="235" t="e">
        <v>#VALUE!</v>
      </c>
    </row>
    <row r="47" spans="1:20">
      <c r="A47" s="231" t="s">
        <v>10</v>
      </c>
      <c r="B47" s="234">
        <v>381.464</v>
      </c>
      <c r="C47" s="234">
        <v>379.47399999999999</v>
      </c>
      <c r="D47" s="234">
        <v>366.28800000000001</v>
      </c>
      <c r="E47" s="234">
        <v>398.459</v>
      </c>
      <c r="F47" s="234">
        <v>406.20299999999997</v>
      </c>
      <c r="G47" s="81"/>
      <c r="H47" s="231" t="s">
        <v>10</v>
      </c>
      <c r="I47" s="81"/>
      <c r="J47" s="234">
        <v>621.73626000000002</v>
      </c>
      <c r="K47" s="234">
        <v>596.74695999999994</v>
      </c>
      <c r="L47" s="234">
        <v>585.10599999999999</v>
      </c>
      <c r="M47" s="234">
        <v>622.98400000000004</v>
      </c>
      <c r="N47" s="234">
        <v>644.08399999999995</v>
      </c>
      <c r="O47" s="81"/>
      <c r="P47" s="235">
        <v>0.61350000000000005</v>
      </c>
      <c r="Q47" s="235">
        <v>0.63590000000000002</v>
      </c>
      <c r="R47" s="235">
        <v>0.626</v>
      </c>
      <c r="S47" s="236">
        <v>0.63959999999999995</v>
      </c>
      <c r="T47" s="235">
        <v>0.63070000000000004</v>
      </c>
    </row>
    <row r="48" spans="1:20">
      <c r="A48" s="231" t="s">
        <v>179</v>
      </c>
      <c r="B48" s="234">
        <v>3.726</v>
      </c>
      <c r="C48" s="234">
        <v>3.2559999999999998</v>
      </c>
      <c r="D48" s="234">
        <v>3.887</v>
      </c>
      <c r="E48" s="234">
        <v>3.8140000000000001</v>
      </c>
      <c r="F48" s="234" t="s">
        <v>363</v>
      </c>
      <c r="G48" s="81"/>
      <c r="H48" s="231" t="s">
        <v>179</v>
      </c>
      <c r="I48" s="231"/>
      <c r="J48" s="234">
        <v>5.9880000000000004</v>
      </c>
      <c r="K48" s="234">
        <v>5.8479999999999999</v>
      </c>
      <c r="L48" s="234">
        <v>6.0880000000000001</v>
      </c>
      <c r="M48" s="234">
        <v>5.992</v>
      </c>
      <c r="N48" s="234" t="s">
        <v>363</v>
      </c>
      <c r="O48" s="81"/>
      <c r="P48" s="235">
        <v>0.62219999999999998</v>
      </c>
      <c r="Q48" s="235">
        <v>0.55679999999999996</v>
      </c>
      <c r="R48" s="235">
        <v>0.63849999999999996</v>
      </c>
      <c r="S48" s="236">
        <v>0.63649999999999995</v>
      </c>
      <c r="T48" s="235" t="e">
        <v>#VALUE!</v>
      </c>
    </row>
    <row r="49" spans="1:20">
      <c r="A49" s="231" t="s">
        <v>368</v>
      </c>
      <c r="B49" s="234">
        <v>0.371</v>
      </c>
      <c r="C49" s="234">
        <v>0.32700000000000001</v>
      </c>
      <c r="D49" s="234">
        <v>0.42599999999999999</v>
      </c>
      <c r="E49" s="234">
        <v>0.78300000000000003</v>
      </c>
      <c r="F49" s="234" t="s">
        <v>363</v>
      </c>
      <c r="G49" s="81"/>
      <c r="H49" s="231" t="s">
        <v>368</v>
      </c>
      <c r="I49" s="231"/>
      <c r="J49" s="234">
        <v>0.45184000000000002</v>
      </c>
      <c r="K49" s="234">
        <v>0.52346000000000004</v>
      </c>
      <c r="L49" s="234">
        <v>0.76</v>
      </c>
      <c r="M49" s="234">
        <v>1.2549999999999999</v>
      </c>
      <c r="N49" s="234" t="s">
        <v>363</v>
      </c>
      <c r="O49" s="81"/>
      <c r="P49" s="235">
        <v>0.82110000000000005</v>
      </c>
      <c r="Q49" s="235">
        <v>0.62470000000000003</v>
      </c>
      <c r="R49" s="235">
        <v>0.5605</v>
      </c>
      <c r="S49" s="236">
        <v>0.62390000000000001</v>
      </c>
      <c r="T49" s="235" t="e">
        <v>#VALUE!</v>
      </c>
    </row>
    <row r="50" spans="1:20">
      <c r="A50" s="231" t="s">
        <v>369</v>
      </c>
      <c r="B50" s="234">
        <v>13.927</v>
      </c>
      <c r="C50" s="234">
        <v>12.375</v>
      </c>
      <c r="D50" s="234">
        <v>13.266</v>
      </c>
      <c r="E50" s="234">
        <v>13.068</v>
      </c>
      <c r="F50" s="234" t="s">
        <v>363</v>
      </c>
      <c r="G50" s="81"/>
      <c r="H50" s="231" t="s">
        <v>369</v>
      </c>
      <c r="I50" s="231"/>
      <c r="J50" s="234">
        <v>22.516719999999999</v>
      </c>
      <c r="K50" s="234">
        <v>20.486260000000001</v>
      </c>
      <c r="L50" s="234">
        <v>21.0351</v>
      </c>
      <c r="M50" s="234">
        <v>20.992000000000001</v>
      </c>
      <c r="N50" s="234" t="s">
        <v>363</v>
      </c>
      <c r="O50" s="81"/>
      <c r="P50" s="235">
        <v>0.61850000000000005</v>
      </c>
      <c r="Q50" s="235">
        <v>0.60409999999999997</v>
      </c>
      <c r="R50" s="235">
        <v>0.63070000000000004</v>
      </c>
      <c r="S50" s="236">
        <v>0.62250000000000005</v>
      </c>
      <c r="T50" s="235" t="e">
        <v>#VALUE!</v>
      </c>
    </row>
    <row r="51" spans="1:20">
      <c r="A51" s="231" t="s">
        <v>304</v>
      </c>
      <c r="B51" s="234">
        <v>0.53510000000000002</v>
      </c>
      <c r="C51" s="234">
        <v>0.50009999999999999</v>
      </c>
      <c r="D51" s="234">
        <v>0.4541</v>
      </c>
      <c r="E51" s="234">
        <v>0.49609999999999999</v>
      </c>
      <c r="F51" s="234" t="s">
        <v>363</v>
      </c>
      <c r="G51" s="81"/>
      <c r="H51" s="231" t="s">
        <v>304</v>
      </c>
      <c r="I51" s="81"/>
      <c r="J51" s="234">
        <v>0.80510000000000004</v>
      </c>
      <c r="K51" s="234">
        <v>0.81010000000000004</v>
      </c>
      <c r="L51" s="234">
        <v>0.86909999999999998</v>
      </c>
      <c r="M51" s="234">
        <v>0.83609999999999995</v>
      </c>
      <c r="N51" s="234" t="s">
        <v>363</v>
      </c>
      <c r="O51" s="81"/>
      <c r="P51" s="235">
        <v>0.66459999999999997</v>
      </c>
      <c r="Q51" s="235">
        <v>0.61729999999999996</v>
      </c>
      <c r="R51" s="235">
        <v>0.52249999999999996</v>
      </c>
      <c r="S51" s="236">
        <v>0.59340000000000004</v>
      </c>
      <c r="T51" s="235" t="e">
        <v>#VALUE!</v>
      </c>
    </row>
    <row r="52" spans="1:20">
      <c r="A52" s="231" t="s">
        <v>178</v>
      </c>
      <c r="B52" s="234">
        <v>11.70604</v>
      </c>
      <c r="C52" s="234">
        <v>9.5750399999999996</v>
      </c>
      <c r="D52" s="234">
        <v>9.0360399999999998</v>
      </c>
      <c r="E52" s="234">
        <v>11.508039999999999</v>
      </c>
      <c r="F52" s="234" t="s">
        <v>363</v>
      </c>
      <c r="G52" s="81"/>
      <c r="H52" s="231" t="s">
        <v>178</v>
      </c>
      <c r="I52" s="81"/>
      <c r="J52" s="234">
        <v>18.465579999999999</v>
      </c>
      <c r="K52" s="234">
        <v>17.739039999999999</v>
      </c>
      <c r="L52" s="234">
        <v>18.578040000000001</v>
      </c>
      <c r="M52" s="234">
        <v>19.561039999999998</v>
      </c>
      <c r="N52" s="234" t="s">
        <v>363</v>
      </c>
      <c r="O52" s="81"/>
      <c r="P52" s="235">
        <v>0.63390000000000002</v>
      </c>
      <c r="Q52" s="235">
        <v>0.53979999999999995</v>
      </c>
      <c r="R52" s="235">
        <v>0.4864</v>
      </c>
      <c r="S52" s="236">
        <v>0.58830000000000005</v>
      </c>
      <c r="T52" s="235" t="e">
        <v>#VALUE!</v>
      </c>
    </row>
    <row r="53" spans="1:20">
      <c r="A53" s="231" t="s">
        <v>188</v>
      </c>
      <c r="B53" s="234">
        <v>19.45505</v>
      </c>
      <c r="C53" s="234">
        <v>19.91405</v>
      </c>
      <c r="D53" s="234">
        <v>20.549050000000001</v>
      </c>
      <c r="E53" s="234">
        <v>22.090050000000002</v>
      </c>
      <c r="F53" s="234" t="s">
        <v>363</v>
      </c>
      <c r="G53" s="81"/>
      <c r="H53" s="231" t="s">
        <v>188</v>
      </c>
      <c r="I53" s="81"/>
      <c r="J53" s="234">
        <v>32.053049999999999</v>
      </c>
      <c r="K53" s="234">
        <v>31.96405</v>
      </c>
      <c r="L53" s="234">
        <v>34.78105</v>
      </c>
      <c r="M53" s="234">
        <v>37.991050000000001</v>
      </c>
      <c r="N53" s="234" t="s">
        <v>363</v>
      </c>
      <c r="O53" s="81"/>
      <c r="P53" s="235">
        <v>0.60699999999999998</v>
      </c>
      <c r="Q53" s="235">
        <v>0.623</v>
      </c>
      <c r="R53" s="235">
        <v>0.59079999999999999</v>
      </c>
      <c r="S53" s="236">
        <v>0.58150000000000002</v>
      </c>
      <c r="T53" s="235" t="e">
        <v>#VALUE!</v>
      </c>
    </row>
    <row r="54" spans="1:20">
      <c r="A54" s="231" t="s">
        <v>93</v>
      </c>
      <c r="B54" s="234">
        <v>1.7110000000000001</v>
      </c>
      <c r="C54" s="234">
        <v>1.486</v>
      </c>
      <c r="D54" s="234">
        <v>1.585</v>
      </c>
      <c r="E54" s="234">
        <v>1.4470000000000001</v>
      </c>
      <c r="F54" s="234" t="s">
        <v>363</v>
      </c>
      <c r="G54" s="81"/>
      <c r="H54" s="231" t="s">
        <v>93</v>
      </c>
      <c r="I54" s="81"/>
      <c r="J54" s="234">
        <v>2.2669999999999999</v>
      </c>
      <c r="K54" s="234">
        <v>2.1890000000000001</v>
      </c>
      <c r="L54" s="234">
        <v>2.4060000000000001</v>
      </c>
      <c r="M54" s="234">
        <v>2.4929999999999999</v>
      </c>
      <c r="N54" s="234" t="s">
        <v>363</v>
      </c>
      <c r="O54" s="81"/>
      <c r="P54" s="235">
        <v>0.75470000000000004</v>
      </c>
      <c r="Q54" s="235">
        <v>0.67879999999999996</v>
      </c>
      <c r="R54" s="235">
        <v>0.65880000000000005</v>
      </c>
      <c r="S54" s="236">
        <v>0.58040000000000003</v>
      </c>
      <c r="T54" s="235" t="e">
        <v>#VALUE!</v>
      </c>
    </row>
    <row r="55" spans="1:20">
      <c r="A55" s="231" t="s">
        <v>75</v>
      </c>
      <c r="B55" s="234">
        <v>0.27800000000000002</v>
      </c>
      <c r="C55" s="234">
        <v>0.28199999999999997</v>
      </c>
      <c r="D55" s="234">
        <v>0.28599999999999998</v>
      </c>
      <c r="E55" s="234">
        <v>0.3</v>
      </c>
      <c r="F55" s="234" t="s">
        <v>363</v>
      </c>
      <c r="G55" s="81"/>
      <c r="H55" s="231" t="s">
        <v>75</v>
      </c>
      <c r="I55" s="81"/>
      <c r="J55" s="234">
        <v>0.49099999999999999</v>
      </c>
      <c r="K55" s="234">
        <v>0.499</v>
      </c>
      <c r="L55" s="234">
        <v>0.503</v>
      </c>
      <c r="M55" s="234">
        <v>0.52</v>
      </c>
      <c r="N55" s="234" t="s">
        <v>363</v>
      </c>
      <c r="O55" s="81"/>
      <c r="P55" s="235">
        <v>0.56620000000000004</v>
      </c>
      <c r="Q55" s="235">
        <v>0.56510000000000005</v>
      </c>
      <c r="R55" s="235">
        <v>0.56859999999999999</v>
      </c>
      <c r="S55" s="236">
        <v>0.57689999999999997</v>
      </c>
      <c r="T55" s="235" t="e">
        <v>#VALUE!</v>
      </c>
    </row>
    <row r="56" spans="1:20">
      <c r="A56" s="231" t="s">
        <v>165</v>
      </c>
      <c r="B56" s="234">
        <v>81.602999999999994</v>
      </c>
      <c r="C56" s="234">
        <v>79.894000000000005</v>
      </c>
      <c r="D56" s="234">
        <v>82.641999999999996</v>
      </c>
      <c r="E56" s="234">
        <v>83.748000000000005</v>
      </c>
      <c r="F56" s="234">
        <v>97.004649999999998</v>
      </c>
      <c r="G56" s="81"/>
      <c r="H56" s="231" t="s">
        <v>165</v>
      </c>
      <c r="I56" s="81"/>
      <c r="J56" s="234">
        <v>146.36121</v>
      </c>
      <c r="K56" s="234">
        <v>133.52426</v>
      </c>
      <c r="L56" s="234">
        <v>145.21455</v>
      </c>
      <c r="M56" s="234">
        <v>145.86342999999999</v>
      </c>
      <c r="N56" s="234">
        <v>162.85665</v>
      </c>
      <c r="O56" s="81"/>
      <c r="P56" s="235">
        <v>0.5575</v>
      </c>
      <c r="Q56" s="235">
        <v>0.59830000000000005</v>
      </c>
      <c r="R56" s="235">
        <v>0.56910000000000005</v>
      </c>
      <c r="S56" s="236">
        <v>0.57420000000000004</v>
      </c>
      <c r="T56" s="235">
        <v>0.66500000000000004</v>
      </c>
    </row>
    <row r="57" spans="1:20">
      <c r="A57" s="231" t="s">
        <v>166</v>
      </c>
      <c r="B57" s="234">
        <v>38.119</v>
      </c>
      <c r="C57" s="234">
        <v>37.813000000000002</v>
      </c>
      <c r="D57" s="234">
        <v>38.246000000000002</v>
      </c>
      <c r="E57" s="234">
        <v>34.636000000000003</v>
      </c>
      <c r="F57" s="234">
        <v>40.910609999999998</v>
      </c>
      <c r="G57" s="81"/>
      <c r="H57" s="231" t="s">
        <v>166</v>
      </c>
      <c r="I57" s="231"/>
      <c r="J57" s="234">
        <v>64.414379999999994</v>
      </c>
      <c r="K57" s="234">
        <v>64.108879999999999</v>
      </c>
      <c r="L57" s="234">
        <v>63.904960000000003</v>
      </c>
      <c r="M57" s="234">
        <v>60.594889999999999</v>
      </c>
      <c r="N57" s="234">
        <v>65.539609999999996</v>
      </c>
      <c r="O57" s="81"/>
      <c r="P57" s="235">
        <v>0.59179999999999999</v>
      </c>
      <c r="Q57" s="235">
        <v>0.58979999999999999</v>
      </c>
      <c r="R57" s="235">
        <v>0.59850000000000003</v>
      </c>
      <c r="S57" s="236">
        <v>0.5716</v>
      </c>
      <c r="T57" s="235">
        <v>0.62419999999999998</v>
      </c>
    </row>
    <row r="58" spans="1:20">
      <c r="A58" s="231" t="s">
        <v>67</v>
      </c>
      <c r="B58" s="234">
        <v>0.52400000000000002</v>
      </c>
      <c r="C58" s="234">
        <v>0.51700000000000002</v>
      </c>
      <c r="D58" s="234">
        <v>0.48199999999999998</v>
      </c>
      <c r="E58" s="234">
        <v>0.52</v>
      </c>
      <c r="F58" s="234" t="s">
        <v>363</v>
      </c>
      <c r="G58" s="81"/>
      <c r="H58" s="231" t="s">
        <v>67</v>
      </c>
      <c r="I58" s="81"/>
      <c r="J58" s="234">
        <v>0.96699999999999997</v>
      </c>
      <c r="K58" s="234">
        <v>0.96199999999999997</v>
      </c>
      <c r="L58" s="234">
        <v>0.91900000000000004</v>
      </c>
      <c r="M58" s="234">
        <v>0.95</v>
      </c>
      <c r="N58" s="234" t="s">
        <v>363</v>
      </c>
      <c r="O58" s="81"/>
      <c r="P58" s="235">
        <v>0.54190000000000005</v>
      </c>
      <c r="Q58" s="235">
        <v>0.53739999999999999</v>
      </c>
      <c r="R58" s="235">
        <v>0.52449999999999997</v>
      </c>
      <c r="S58" s="236">
        <v>0.5474</v>
      </c>
      <c r="T58" s="235" t="e">
        <v>#VALUE!</v>
      </c>
    </row>
    <row r="59" spans="1:20">
      <c r="A59" s="231" t="s">
        <v>186</v>
      </c>
      <c r="B59" s="234">
        <v>4.0140000000000002</v>
      </c>
      <c r="C59" s="234">
        <v>3.9260000000000002</v>
      </c>
      <c r="D59" s="234">
        <v>4.2249999999999996</v>
      </c>
      <c r="E59" s="234">
        <v>4.13</v>
      </c>
      <c r="F59" s="234" t="s">
        <v>363</v>
      </c>
      <c r="G59" s="81"/>
      <c r="H59" s="231" t="s">
        <v>186</v>
      </c>
      <c r="I59" s="81"/>
      <c r="J59" s="234">
        <v>6.30572</v>
      </c>
      <c r="K59" s="234">
        <v>6.7751400000000004</v>
      </c>
      <c r="L59" s="234">
        <v>7.2359999999999998</v>
      </c>
      <c r="M59" s="234">
        <v>7.6420000000000003</v>
      </c>
      <c r="N59" s="234" t="s">
        <v>363</v>
      </c>
      <c r="O59" s="81"/>
      <c r="P59" s="235">
        <v>0.63660000000000005</v>
      </c>
      <c r="Q59" s="235">
        <v>0.57950000000000002</v>
      </c>
      <c r="R59" s="235">
        <v>0.58389999999999997</v>
      </c>
      <c r="S59" s="236">
        <v>0.54039999999999999</v>
      </c>
      <c r="T59" s="235" t="e">
        <v>#VALUE!</v>
      </c>
    </row>
    <row r="60" spans="1:20">
      <c r="A60" s="231" t="s">
        <v>151</v>
      </c>
      <c r="B60" s="234">
        <v>3.181</v>
      </c>
      <c r="C60" s="234">
        <v>3.5209999999999999</v>
      </c>
      <c r="D60" s="234">
        <v>3.6</v>
      </c>
      <c r="E60" s="234">
        <v>3.0552999999999999</v>
      </c>
      <c r="F60" s="234" t="s">
        <v>363</v>
      </c>
      <c r="G60" s="81"/>
      <c r="H60" s="231" t="s">
        <v>151</v>
      </c>
      <c r="I60" s="81"/>
      <c r="J60" s="234">
        <v>5.1192799999999998</v>
      </c>
      <c r="K60" s="234">
        <v>5.4132199999999999</v>
      </c>
      <c r="L60" s="234">
        <v>6.4124800000000004</v>
      </c>
      <c r="M60" s="234">
        <v>5.8913000000000002</v>
      </c>
      <c r="N60" s="234" t="s">
        <v>363</v>
      </c>
      <c r="O60" s="81"/>
      <c r="P60" s="235">
        <v>0.62139999999999995</v>
      </c>
      <c r="Q60" s="235">
        <v>0.65039999999999998</v>
      </c>
      <c r="R60" s="235">
        <v>0.56140000000000001</v>
      </c>
      <c r="S60" s="236">
        <v>0.51859999999999995</v>
      </c>
      <c r="T60" s="235" t="e">
        <v>#VALUE!</v>
      </c>
    </row>
    <row r="61" spans="1:20">
      <c r="A61" s="231" t="s">
        <v>73</v>
      </c>
      <c r="B61" s="234">
        <v>0.69199999999999995</v>
      </c>
      <c r="C61" s="234">
        <v>0.73399999999999999</v>
      </c>
      <c r="D61" s="234">
        <v>0.70399999999999996</v>
      </c>
      <c r="E61" s="234">
        <v>0.69</v>
      </c>
      <c r="F61" s="234" t="s">
        <v>363</v>
      </c>
      <c r="G61" s="81"/>
      <c r="H61" s="231" t="s">
        <v>73</v>
      </c>
      <c r="I61" s="231"/>
      <c r="J61" s="234">
        <v>1.232</v>
      </c>
      <c r="K61" s="234">
        <v>1.2350000000000001</v>
      </c>
      <c r="L61" s="234">
        <v>1.3140000000000001</v>
      </c>
      <c r="M61" s="234">
        <v>1.34</v>
      </c>
      <c r="N61" s="234" t="s">
        <v>363</v>
      </c>
      <c r="O61" s="81"/>
      <c r="P61" s="235">
        <v>0.56169999999999998</v>
      </c>
      <c r="Q61" s="235">
        <v>0.59430000000000005</v>
      </c>
      <c r="R61" s="235">
        <v>0.53580000000000005</v>
      </c>
      <c r="S61" s="236">
        <v>0.51490000000000002</v>
      </c>
      <c r="T61" s="235" t="e">
        <v>#VALUE!</v>
      </c>
    </row>
    <row r="62" spans="1:20">
      <c r="A62" s="231" t="s">
        <v>280</v>
      </c>
      <c r="B62" s="234">
        <v>2.6779999999999999</v>
      </c>
      <c r="C62" s="234">
        <v>2.6030000000000002</v>
      </c>
      <c r="D62" s="234">
        <v>2.548</v>
      </c>
      <c r="E62" s="234">
        <v>2.589</v>
      </c>
      <c r="F62" s="234" t="s">
        <v>363</v>
      </c>
      <c r="G62" s="81"/>
      <c r="H62" s="231" t="s">
        <v>280</v>
      </c>
      <c r="I62" s="81"/>
      <c r="J62" s="234">
        <v>4.3323999999999998</v>
      </c>
      <c r="K62" s="234">
        <v>4.3380000000000001</v>
      </c>
      <c r="L62" s="234">
        <v>4.9279999999999999</v>
      </c>
      <c r="M62" s="234">
        <v>5.1150000000000002</v>
      </c>
      <c r="N62" s="234" t="s">
        <v>363</v>
      </c>
      <c r="O62" s="81"/>
      <c r="P62" s="235">
        <v>0.61809999999999998</v>
      </c>
      <c r="Q62" s="235">
        <v>0.6</v>
      </c>
      <c r="R62" s="235">
        <v>0.51700000000000002</v>
      </c>
      <c r="S62" s="236">
        <v>0.50619999999999998</v>
      </c>
      <c r="T62" s="235" t="e">
        <v>#VALUE!</v>
      </c>
    </row>
    <row r="63" spans="1:20">
      <c r="A63" s="231" t="s">
        <v>158</v>
      </c>
      <c r="B63" s="234">
        <v>14.86</v>
      </c>
      <c r="C63" s="234">
        <v>18.507000000000001</v>
      </c>
      <c r="D63" s="234">
        <v>28.52</v>
      </c>
      <c r="E63" s="234">
        <v>24.218</v>
      </c>
      <c r="F63" s="234">
        <v>20.04213</v>
      </c>
      <c r="G63" s="81"/>
      <c r="H63" s="231" t="s">
        <v>158</v>
      </c>
      <c r="I63" s="81"/>
      <c r="J63" s="234">
        <v>43.42942</v>
      </c>
      <c r="K63" s="234">
        <v>47.342419999999997</v>
      </c>
      <c r="L63" s="234">
        <v>51.914520000000003</v>
      </c>
      <c r="M63" s="234">
        <v>49.856999999999999</v>
      </c>
      <c r="N63" s="234">
        <v>44.268129999999999</v>
      </c>
      <c r="O63" s="81"/>
      <c r="P63" s="235">
        <v>0.3422</v>
      </c>
      <c r="Q63" s="235">
        <v>0.39090000000000003</v>
      </c>
      <c r="R63" s="235">
        <v>0.5494</v>
      </c>
      <c r="S63" s="236">
        <v>0.48570000000000002</v>
      </c>
      <c r="T63" s="235">
        <v>0.40200000000000002</v>
      </c>
    </row>
    <row r="64" spans="1:20">
      <c r="A64" s="231" t="s">
        <v>293</v>
      </c>
      <c r="B64" s="234">
        <v>5.3199999999999997E-2</v>
      </c>
      <c r="C64" s="234">
        <v>5.4199999999999998E-2</v>
      </c>
      <c r="D64" s="234">
        <v>5.3199999999999997E-2</v>
      </c>
      <c r="E64" s="234">
        <v>5.5199999999999999E-2</v>
      </c>
      <c r="F64" s="234" t="s">
        <v>363</v>
      </c>
      <c r="G64" s="81"/>
      <c r="H64" s="231" t="s">
        <v>293</v>
      </c>
      <c r="I64" s="81"/>
      <c r="J64" s="234">
        <v>0.1152</v>
      </c>
      <c r="K64" s="234">
        <v>0.1172</v>
      </c>
      <c r="L64" s="234">
        <v>0.1162</v>
      </c>
      <c r="M64" s="234">
        <v>0.1152</v>
      </c>
      <c r="N64" s="234" t="s">
        <v>363</v>
      </c>
      <c r="O64" s="81"/>
      <c r="P64" s="235">
        <v>0.46179999999999999</v>
      </c>
      <c r="Q64" s="235">
        <v>0.46250000000000002</v>
      </c>
      <c r="R64" s="235">
        <v>0.45779999999999998</v>
      </c>
      <c r="S64" s="236">
        <v>0.47920000000000001</v>
      </c>
      <c r="T64" s="235" t="e">
        <v>#VALUE!</v>
      </c>
    </row>
    <row r="65" spans="1:20">
      <c r="A65" s="231" t="s">
        <v>64</v>
      </c>
      <c r="B65" s="234">
        <v>0.89200000000000002</v>
      </c>
      <c r="C65" s="234">
        <v>0.88400000000000001</v>
      </c>
      <c r="D65" s="234">
        <v>0.80800000000000005</v>
      </c>
      <c r="E65" s="234">
        <v>0.80800000000000005</v>
      </c>
      <c r="F65" s="234" t="s">
        <v>363</v>
      </c>
      <c r="G65" s="81"/>
      <c r="H65" s="231" t="s">
        <v>64</v>
      </c>
      <c r="I65" s="81"/>
      <c r="J65" s="234">
        <v>1.7718400000000001</v>
      </c>
      <c r="K65" s="234">
        <v>1.796</v>
      </c>
      <c r="L65" s="234">
        <v>1.7809999999999999</v>
      </c>
      <c r="M65" s="234">
        <v>1.702</v>
      </c>
      <c r="N65" s="234" t="s">
        <v>363</v>
      </c>
      <c r="O65" s="81"/>
      <c r="P65" s="235">
        <v>0.50339999999999996</v>
      </c>
      <c r="Q65" s="235">
        <v>0.49220000000000003</v>
      </c>
      <c r="R65" s="235">
        <v>0.45369999999999999</v>
      </c>
      <c r="S65" s="236">
        <v>0.47470000000000001</v>
      </c>
      <c r="T65" s="235" t="e">
        <v>#VALUE!</v>
      </c>
    </row>
    <row r="66" spans="1:20">
      <c r="A66" s="231" t="s">
        <v>297</v>
      </c>
      <c r="B66" s="234">
        <v>1.524</v>
      </c>
      <c r="C66" s="234">
        <v>2.0499999999999998</v>
      </c>
      <c r="D66" s="234">
        <v>2.7229999999999999</v>
      </c>
      <c r="E66" s="234">
        <v>1.1919999999999999</v>
      </c>
      <c r="F66" s="234" t="s">
        <v>363</v>
      </c>
      <c r="G66" s="81"/>
      <c r="H66" s="231" t="s">
        <v>297</v>
      </c>
      <c r="I66" s="231"/>
      <c r="J66" s="234">
        <v>2.7356600000000002</v>
      </c>
      <c r="K66" s="234">
        <v>2.6976599999999999</v>
      </c>
      <c r="L66" s="234">
        <v>3.9186800000000002</v>
      </c>
      <c r="M66" s="234">
        <v>2.5569999999999999</v>
      </c>
      <c r="N66" s="234" t="s">
        <v>363</v>
      </c>
      <c r="O66" s="81"/>
      <c r="P66" s="235">
        <v>0.55710000000000004</v>
      </c>
      <c r="Q66" s="235">
        <v>0.75990000000000002</v>
      </c>
      <c r="R66" s="235">
        <v>0.69489999999999996</v>
      </c>
      <c r="S66" s="236">
        <v>0.4662</v>
      </c>
      <c r="T66" s="235" t="e">
        <v>#VALUE!</v>
      </c>
    </row>
    <row r="67" spans="1:20">
      <c r="A67" s="231" t="s">
        <v>142</v>
      </c>
      <c r="B67" s="234">
        <v>5.2249999999999996</v>
      </c>
      <c r="C67" s="234">
        <v>6.742</v>
      </c>
      <c r="D67" s="234">
        <v>8.4179999999999993</v>
      </c>
      <c r="E67" s="234">
        <v>4.6180000000000003</v>
      </c>
      <c r="F67" s="234" t="s">
        <v>363</v>
      </c>
      <c r="G67" s="81"/>
      <c r="H67" s="231" t="s">
        <v>142</v>
      </c>
      <c r="I67" s="81"/>
      <c r="J67" s="234">
        <v>11.69966</v>
      </c>
      <c r="K67" s="234">
        <v>12.23508</v>
      </c>
      <c r="L67" s="234">
        <v>13.54012</v>
      </c>
      <c r="M67" s="234">
        <v>10.161</v>
      </c>
      <c r="N67" s="234" t="s">
        <v>363</v>
      </c>
      <c r="O67" s="81"/>
      <c r="P67" s="235">
        <v>0.4466</v>
      </c>
      <c r="Q67" s="235">
        <v>0.55100000000000005</v>
      </c>
      <c r="R67" s="235">
        <v>0.62170000000000003</v>
      </c>
      <c r="S67" s="236">
        <v>0.45450000000000002</v>
      </c>
      <c r="T67" s="235" t="e">
        <v>#VALUE!</v>
      </c>
    </row>
    <row r="68" spans="1:20">
      <c r="A68" s="231" t="s">
        <v>314</v>
      </c>
      <c r="B68" s="234">
        <v>0.86299999999999999</v>
      </c>
      <c r="C68" s="234">
        <v>0.86299999999999999</v>
      </c>
      <c r="D68" s="234">
        <v>0.745</v>
      </c>
      <c r="E68" s="234">
        <v>0.7</v>
      </c>
      <c r="F68" s="234" t="s">
        <v>363</v>
      </c>
      <c r="G68" s="81"/>
      <c r="H68" s="231" t="s">
        <v>314</v>
      </c>
      <c r="I68" s="81"/>
      <c r="J68" s="234">
        <v>1.5640000000000001</v>
      </c>
      <c r="K68" s="234">
        <v>1.5660000000000001</v>
      </c>
      <c r="L68" s="234">
        <v>1.573</v>
      </c>
      <c r="M68" s="234">
        <v>1.6</v>
      </c>
      <c r="N68" s="234" t="s">
        <v>363</v>
      </c>
      <c r="O68" s="81"/>
      <c r="P68" s="235">
        <v>0.55179999999999996</v>
      </c>
      <c r="Q68" s="235">
        <v>0.55110000000000003</v>
      </c>
      <c r="R68" s="235">
        <v>0.47360000000000002</v>
      </c>
      <c r="S68" s="236">
        <v>0.4375</v>
      </c>
      <c r="T68" s="235" t="e">
        <v>#VALUE!</v>
      </c>
    </row>
    <row r="69" spans="1:20">
      <c r="A69" s="231" t="s">
        <v>182</v>
      </c>
      <c r="B69" s="234">
        <v>2.4649999999999999</v>
      </c>
      <c r="C69" s="234">
        <v>2.91</v>
      </c>
      <c r="D69" s="234">
        <v>3.0750000000000002</v>
      </c>
      <c r="E69" s="234">
        <v>2.92767</v>
      </c>
      <c r="F69" s="234" t="s">
        <v>363</v>
      </c>
      <c r="G69" s="81"/>
      <c r="H69" s="231" t="s">
        <v>182</v>
      </c>
      <c r="I69" s="81"/>
      <c r="J69" s="234">
        <v>6.2710600000000003</v>
      </c>
      <c r="K69" s="234">
        <v>6.3071599999999997</v>
      </c>
      <c r="L69" s="234">
        <v>6.4862599999999997</v>
      </c>
      <c r="M69" s="234">
        <v>6.7126700000000001</v>
      </c>
      <c r="N69" s="234" t="s">
        <v>363</v>
      </c>
      <c r="O69" s="81"/>
      <c r="P69" s="235">
        <v>0.3931</v>
      </c>
      <c r="Q69" s="235">
        <v>0.46139999999999998</v>
      </c>
      <c r="R69" s="235">
        <v>0.47410000000000002</v>
      </c>
      <c r="S69" s="236">
        <v>0.43609999999999999</v>
      </c>
      <c r="T69" s="235" t="e">
        <v>#VALUE!</v>
      </c>
    </row>
    <row r="70" spans="1:20">
      <c r="A70" s="231" t="s">
        <v>143</v>
      </c>
      <c r="B70" s="234">
        <v>10.951000000000001</v>
      </c>
      <c r="C70" s="234">
        <v>10.82</v>
      </c>
      <c r="D70" s="234">
        <v>13.151</v>
      </c>
      <c r="E70" s="234">
        <v>14.673</v>
      </c>
      <c r="F70" s="234">
        <v>15.58</v>
      </c>
      <c r="G70" s="81"/>
      <c r="H70" s="231" t="s">
        <v>143</v>
      </c>
      <c r="I70" s="81"/>
      <c r="J70" s="234">
        <v>35.079859999999996</v>
      </c>
      <c r="K70" s="234">
        <v>34.850160000000002</v>
      </c>
      <c r="L70" s="234">
        <v>37.243000000000002</v>
      </c>
      <c r="M70" s="234">
        <v>33.688000000000002</v>
      </c>
      <c r="N70" s="234">
        <v>29.847000000000001</v>
      </c>
      <c r="O70" s="81"/>
      <c r="P70" s="235">
        <v>0.31219999999999998</v>
      </c>
      <c r="Q70" s="235">
        <v>0.3105</v>
      </c>
      <c r="R70" s="235">
        <v>0.35310000000000002</v>
      </c>
      <c r="S70" s="236">
        <v>0.43559999999999999</v>
      </c>
      <c r="T70" s="235">
        <v>0.52200000000000002</v>
      </c>
    </row>
    <row r="71" spans="1:20">
      <c r="A71" s="231" t="s">
        <v>83</v>
      </c>
      <c r="B71" s="234">
        <v>6.8199999999999997E-2</v>
      </c>
      <c r="C71" s="234">
        <v>9.8199999999999996E-2</v>
      </c>
      <c r="D71" s="234">
        <v>0.11020000000000001</v>
      </c>
      <c r="E71" s="234">
        <v>0.13020000000000001</v>
      </c>
      <c r="F71" s="234" t="s">
        <v>363</v>
      </c>
      <c r="G71" s="81"/>
      <c r="H71" s="231" t="s">
        <v>83</v>
      </c>
      <c r="I71" s="81"/>
      <c r="J71" s="234">
        <v>0.1832</v>
      </c>
      <c r="K71" s="234">
        <v>0.2382</v>
      </c>
      <c r="L71" s="234">
        <v>0.2702</v>
      </c>
      <c r="M71" s="234">
        <v>0.30020000000000002</v>
      </c>
      <c r="N71" s="234" t="s">
        <v>363</v>
      </c>
      <c r="O71" s="81"/>
      <c r="P71" s="235">
        <v>0.37230000000000002</v>
      </c>
      <c r="Q71" s="235">
        <v>0.4123</v>
      </c>
      <c r="R71" s="235">
        <v>0.4078</v>
      </c>
      <c r="S71" s="236">
        <v>0.43369999999999997</v>
      </c>
      <c r="T71" s="235" t="e">
        <v>#VALUE!</v>
      </c>
    </row>
    <row r="72" spans="1:20">
      <c r="A72" s="231" t="s">
        <v>126</v>
      </c>
      <c r="B72" s="234">
        <v>4.109</v>
      </c>
      <c r="C72" s="234">
        <v>3.8860000000000001</v>
      </c>
      <c r="D72" s="234">
        <v>5.5990000000000002</v>
      </c>
      <c r="E72" s="234">
        <v>4.5940000000000003</v>
      </c>
      <c r="F72" s="234" t="s">
        <v>363</v>
      </c>
      <c r="G72" s="81"/>
      <c r="H72" s="231" t="s">
        <v>126</v>
      </c>
      <c r="I72" s="81"/>
      <c r="J72" s="234">
        <v>8.8954799999999992</v>
      </c>
      <c r="K72" s="234">
        <v>9.4865200000000005</v>
      </c>
      <c r="L72" s="234">
        <v>10.294</v>
      </c>
      <c r="M72" s="234">
        <v>10.972</v>
      </c>
      <c r="N72" s="234" t="s">
        <v>363</v>
      </c>
      <c r="O72" s="81"/>
      <c r="P72" s="235">
        <v>0.46189999999999998</v>
      </c>
      <c r="Q72" s="235">
        <v>0.40960000000000002</v>
      </c>
      <c r="R72" s="235">
        <v>0.54390000000000005</v>
      </c>
      <c r="S72" s="236">
        <v>0.41870000000000002</v>
      </c>
      <c r="T72" s="235" t="e">
        <v>#VALUE!</v>
      </c>
    </row>
    <row r="73" spans="1:20">
      <c r="A73" s="231" t="s">
        <v>370</v>
      </c>
      <c r="B73" s="234">
        <v>0.10789</v>
      </c>
      <c r="C73" s="234">
        <v>0.10649</v>
      </c>
      <c r="D73" s="234">
        <v>8.0339999999999995E-2</v>
      </c>
      <c r="E73" s="234">
        <v>0.104</v>
      </c>
      <c r="F73" s="234" t="s">
        <v>363</v>
      </c>
      <c r="G73" s="81"/>
      <c r="H73" s="231" t="s">
        <v>370</v>
      </c>
      <c r="I73" s="231"/>
      <c r="J73" s="234">
        <v>0.26484999999999997</v>
      </c>
      <c r="K73" s="234">
        <v>0.26451999999999998</v>
      </c>
      <c r="L73" s="234">
        <v>0.26773000000000002</v>
      </c>
      <c r="M73" s="234">
        <v>0.26100000000000001</v>
      </c>
      <c r="N73" s="234" t="s">
        <v>363</v>
      </c>
      <c r="O73" s="81"/>
      <c r="P73" s="235">
        <v>0.40739999999999998</v>
      </c>
      <c r="Q73" s="235">
        <v>0.40260000000000001</v>
      </c>
      <c r="R73" s="235">
        <v>0.30009999999999998</v>
      </c>
      <c r="S73" s="236">
        <v>0.39850000000000002</v>
      </c>
      <c r="T73" s="235" t="e">
        <v>#VALUE!</v>
      </c>
    </row>
    <row r="74" spans="1:20">
      <c r="A74" s="231" t="s">
        <v>173</v>
      </c>
      <c r="B74" s="234">
        <v>27.071999999999999</v>
      </c>
      <c r="C74" s="234">
        <v>29.396000000000001</v>
      </c>
      <c r="D74" s="234">
        <v>24.079000000000001</v>
      </c>
      <c r="E74" s="234">
        <v>24.536999999999999</v>
      </c>
      <c r="F74" s="234" t="s">
        <v>363</v>
      </c>
      <c r="G74" s="81"/>
      <c r="H74" s="231" t="s">
        <v>173</v>
      </c>
      <c r="I74" s="81"/>
      <c r="J74" s="234">
        <v>57.518599999999999</v>
      </c>
      <c r="K74" s="234">
        <v>58.513440000000003</v>
      </c>
      <c r="L74" s="234">
        <v>57.943440000000002</v>
      </c>
      <c r="M74" s="234">
        <v>61.847999999999999</v>
      </c>
      <c r="N74" s="234" t="s">
        <v>363</v>
      </c>
      <c r="O74" s="81"/>
      <c r="P74" s="235">
        <v>0.47070000000000001</v>
      </c>
      <c r="Q74" s="235">
        <v>0.50239999999999996</v>
      </c>
      <c r="R74" s="235">
        <v>0.41560000000000002</v>
      </c>
      <c r="S74" s="236">
        <v>0.3967</v>
      </c>
      <c r="T74" s="235" t="e">
        <v>#VALUE!</v>
      </c>
    </row>
    <row r="75" spans="1:20">
      <c r="A75" s="231" t="s">
        <v>338</v>
      </c>
      <c r="B75" s="234">
        <v>25.782</v>
      </c>
      <c r="C75" s="234">
        <v>29.753</v>
      </c>
      <c r="D75" s="234">
        <v>27.38</v>
      </c>
      <c r="E75" s="234">
        <v>40.619999999999997</v>
      </c>
      <c r="F75" s="234" t="s">
        <v>363</v>
      </c>
      <c r="G75" s="81"/>
      <c r="H75" s="231" t="s">
        <v>338</v>
      </c>
      <c r="I75" s="81"/>
      <c r="J75" s="234">
        <v>70.295699999999997</v>
      </c>
      <c r="K75" s="234">
        <v>79.688000000000002</v>
      </c>
      <c r="L75" s="234">
        <v>90.593000000000004</v>
      </c>
      <c r="M75" s="234">
        <v>105.684</v>
      </c>
      <c r="N75" s="234" t="s">
        <v>363</v>
      </c>
      <c r="O75" s="81"/>
      <c r="P75" s="235">
        <v>0.36680000000000001</v>
      </c>
      <c r="Q75" s="235">
        <v>0.37340000000000001</v>
      </c>
      <c r="R75" s="235">
        <v>0.30220000000000002</v>
      </c>
      <c r="S75" s="236">
        <v>0.38440000000000002</v>
      </c>
      <c r="T75" s="235" t="e">
        <v>#VALUE!</v>
      </c>
    </row>
    <row r="76" spans="1:20">
      <c r="A76" s="231" t="s">
        <v>371</v>
      </c>
      <c r="B76" s="234">
        <v>0.20899999999999999</v>
      </c>
      <c r="C76" s="234">
        <v>0.20799999999999999</v>
      </c>
      <c r="D76" s="234">
        <v>0.27300000000000002</v>
      </c>
      <c r="E76" s="234">
        <v>0.3</v>
      </c>
      <c r="F76" s="234" t="s">
        <v>363</v>
      </c>
      <c r="G76" s="81"/>
      <c r="H76" s="231" t="s">
        <v>371</v>
      </c>
      <c r="I76" s="231"/>
      <c r="J76" s="234">
        <v>0.68400000000000005</v>
      </c>
      <c r="K76" s="234">
        <v>0.69799999999999995</v>
      </c>
      <c r="L76" s="234">
        <v>0.77900000000000003</v>
      </c>
      <c r="M76" s="234">
        <v>0.82499999999999996</v>
      </c>
      <c r="N76" s="234" t="s">
        <v>363</v>
      </c>
      <c r="O76" s="81"/>
      <c r="P76" s="235">
        <v>0.30559999999999998</v>
      </c>
      <c r="Q76" s="235">
        <v>0.29799999999999999</v>
      </c>
      <c r="R76" s="235">
        <v>0.35039999999999999</v>
      </c>
      <c r="S76" s="236">
        <v>0.36359999999999998</v>
      </c>
      <c r="T76" s="235" t="e">
        <v>#VALUE!</v>
      </c>
    </row>
    <row r="77" spans="1:20">
      <c r="A77" s="231" t="s">
        <v>171</v>
      </c>
      <c r="B77" s="234">
        <v>2.3490000000000002</v>
      </c>
      <c r="C77" s="234">
        <v>2.339</v>
      </c>
      <c r="D77" s="234">
        <v>2.3199999999999998</v>
      </c>
      <c r="E77" s="234">
        <v>2.484</v>
      </c>
      <c r="F77" s="234" t="s">
        <v>363</v>
      </c>
      <c r="G77" s="81"/>
      <c r="H77" s="231" t="s">
        <v>171</v>
      </c>
      <c r="I77" s="81"/>
      <c r="J77" s="234">
        <v>5.5872999999999999</v>
      </c>
      <c r="K77" s="234">
        <v>5.8724600000000002</v>
      </c>
      <c r="L77" s="234">
        <v>6.58948</v>
      </c>
      <c r="M77" s="234">
        <v>6.835</v>
      </c>
      <c r="N77" s="234" t="s">
        <v>363</v>
      </c>
      <c r="O77" s="81"/>
      <c r="P77" s="235">
        <v>0.4204</v>
      </c>
      <c r="Q77" s="235">
        <v>0.39829999999999999</v>
      </c>
      <c r="R77" s="235">
        <v>0.35210000000000002</v>
      </c>
      <c r="S77" s="236">
        <v>0.3634</v>
      </c>
      <c r="T77" s="235" t="e">
        <v>#VALUE!</v>
      </c>
    </row>
    <row r="78" spans="1:20">
      <c r="A78" s="231" t="s">
        <v>89</v>
      </c>
      <c r="B78" s="234">
        <v>0.157</v>
      </c>
      <c r="C78" s="234">
        <v>0.20200000000000001</v>
      </c>
      <c r="D78" s="234">
        <v>0.23599999999999999</v>
      </c>
      <c r="E78" s="234">
        <v>0.15</v>
      </c>
      <c r="F78" s="234" t="s">
        <v>363</v>
      </c>
      <c r="G78" s="81"/>
      <c r="H78" s="231" t="s">
        <v>89</v>
      </c>
      <c r="I78" s="231"/>
      <c r="J78" s="234">
        <v>0.41299999999999998</v>
      </c>
      <c r="K78" s="234">
        <v>0.45800000000000002</v>
      </c>
      <c r="L78" s="234">
        <v>0.496</v>
      </c>
      <c r="M78" s="234">
        <v>0.41499999999999998</v>
      </c>
      <c r="N78" s="234" t="s">
        <v>363</v>
      </c>
      <c r="O78" s="81"/>
      <c r="P78" s="235">
        <v>0.38009999999999999</v>
      </c>
      <c r="Q78" s="235">
        <v>0.441</v>
      </c>
      <c r="R78" s="235">
        <v>0.4758</v>
      </c>
      <c r="S78" s="236">
        <v>0.3614</v>
      </c>
      <c r="T78" s="235" t="e">
        <v>#VALUE!</v>
      </c>
    </row>
    <row r="79" spans="1:20">
      <c r="A79" s="231" t="s">
        <v>99</v>
      </c>
      <c r="B79" s="234">
        <v>1.7810299999999999</v>
      </c>
      <c r="C79" s="234">
        <v>2.0030000000000001</v>
      </c>
      <c r="D79" s="234">
        <v>2.5369999999999999</v>
      </c>
      <c r="E79" s="234">
        <v>2.4710000000000001</v>
      </c>
      <c r="F79" s="234" t="s">
        <v>363</v>
      </c>
      <c r="G79" s="81"/>
      <c r="H79" s="231" t="s">
        <v>99</v>
      </c>
      <c r="I79" s="81"/>
      <c r="J79" s="234">
        <v>5.4664299999999999</v>
      </c>
      <c r="K79" s="234">
        <v>5.3777600000000003</v>
      </c>
      <c r="L79" s="234">
        <v>6.1757200000000001</v>
      </c>
      <c r="M79" s="234">
        <v>7.0750000000000002</v>
      </c>
      <c r="N79" s="234" t="s">
        <v>363</v>
      </c>
      <c r="O79" s="81"/>
      <c r="P79" s="235">
        <v>0.32579999999999998</v>
      </c>
      <c r="Q79" s="235">
        <v>0.3725</v>
      </c>
      <c r="R79" s="235">
        <v>0.4108</v>
      </c>
      <c r="S79" s="236">
        <v>0.3493</v>
      </c>
      <c r="T79" s="235" t="e">
        <v>#VALUE!</v>
      </c>
    </row>
    <row r="80" spans="1:20">
      <c r="A80" s="231" t="s">
        <v>197</v>
      </c>
      <c r="B80" s="234">
        <v>1.246</v>
      </c>
      <c r="C80" s="234">
        <v>1.2450000000000001</v>
      </c>
      <c r="D80" s="234">
        <v>1.25</v>
      </c>
      <c r="E80" s="234">
        <v>1.125</v>
      </c>
      <c r="F80" s="234" t="s">
        <v>363</v>
      </c>
      <c r="G80" s="81"/>
      <c r="H80" s="231" t="s">
        <v>197</v>
      </c>
      <c r="I80" s="231"/>
      <c r="J80" s="234">
        <v>3.2610000000000001</v>
      </c>
      <c r="K80" s="234">
        <v>3.331</v>
      </c>
      <c r="L80" s="234">
        <v>3.3889999999999998</v>
      </c>
      <c r="M80" s="234">
        <v>3.3250000000000002</v>
      </c>
      <c r="N80" s="234" t="s">
        <v>363</v>
      </c>
      <c r="O80" s="81"/>
      <c r="P80" s="235">
        <v>0.3821</v>
      </c>
      <c r="Q80" s="235">
        <v>0.37380000000000002</v>
      </c>
      <c r="R80" s="235">
        <v>0.36880000000000002</v>
      </c>
      <c r="S80" s="236">
        <v>0.33829999999999999</v>
      </c>
      <c r="T80" s="235" t="e">
        <v>#VALUE!</v>
      </c>
    </row>
    <row r="81" spans="1:20">
      <c r="A81" s="231" t="s">
        <v>145</v>
      </c>
      <c r="B81" s="234">
        <v>27.763999999999999</v>
      </c>
      <c r="C81" s="234">
        <v>21.78</v>
      </c>
      <c r="D81" s="234">
        <v>24.263000000000002</v>
      </c>
      <c r="E81" s="234">
        <v>23.395</v>
      </c>
      <c r="F81" s="234">
        <v>27.956</v>
      </c>
      <c r="G81" s="81"/>
      <c r="H81" s="231" t="s">
        <v>145</v>
      </c>
      <c r="I81" s="81"/>
      <c r="J81" s="234">
        <v>74.343299999999999</v>
      </c>
      <c r="K81" s="234">
        <v>69.127440000000007</v>
      </c>
      <c r="L81" s="234">
        <v>77.320520000000002</v>
      </c>
      <c r="M81" s="234">
        <v>69.733000000000004</v>
      </c>
      <c r="N81" s="234">
        <v>67.688000000000002</v>
      </c>
      <c r="O81" s="81"/>
      <c r="P81" s="235">
        <v>0.3735</v>
      </c>
      <c r="Q81" s="235">
        <v>0.31509999999999999</v>
      </c>
      <c r="R81" s="235">
        <v>0.31380000000000002</v>
      </c>
      <c r="S81" s="236">
        <v>0.33550000000000002</v>
      </c>
      <c r="T81" s="235">
        <v>0.40089999999999998</v>
      </c>
    </row>
    <row r="82" spans="1:20">
      <c r="A82" s="231" t="s">
        <v>185</v>
      </c>
      <c r="B82" s="234">
        <v>1.0514699999999999</v>
      </c>
      <c r="C82" s="234">
        <v>0.91100000000000003</v>
      </c>
      <c r="D82" s="234">
        <v>1.181</v>
      </c>
      <c r="E82" s="234">
        <v>1.149</v>
      </c>
      <c r="F82" s="234" t="s">
        <v>363</v>
      </c>
      <c r="G82" s="81"/>
      <c r="H82" s="231" t="s">
        <v>185</v>
      </c>
      <c r="I82" s="231"/>
      <c r="J82" s="234">
        <v>3.0884499999999999</v>
      </c>
      <c r="K82" s="234">
        <v>3.1538400000000002</v>
      </c>
      <c r="L82" s="234">
        <v>3.3477000000000001</v>
      </c>
      <c r="M82" s="234">
        <v>3.5219999999999998</v>
      </c>
      <c r="N82" s="234" t="s">
        <v>363</v>
      </c>
      <c r="O82" s="81"/>
      <c r="P82" s="235">
        <v>0.34050000000000002</v>
      </c>
      <c r="Q82" s="235">
        <v>0.28889999999999999</v>
      </c>
      <c r="R82" s="235">
        <v>0.3528</v>
      </c>
      <c r="S82" s="236">
        <v>0.32619999999999999</v>
      </c>
      <c r="T82" s="235" t="e">
        <v>#VALUE!</v>
      </c>
    </row>
    <row r="83" spans="1:20">
      <c r="A83" s="231" t="s">
        <v>372</v>
      </c>
      <c r="B83" s="234">
        <v>1.9970000000000001</v>
      </c>
      <c r="C83" s="234">
        <v>2.2170000000000001</v>
      </c>
      <c r="D83" s="234">
        <v>1.7110000000000001</v>
      </c>
      <c r="E83" s="234">
        <v>1.865</v>
      </c>
      <c r="F83" s="234" t="s">
        <v>363</v>
      </c>
      <c r="G83" s="81"/>
      <c r="H83" s="231" t="s">
        <v>372</v>
      </c>
      <c r="I83" s="231"/>
      <c r="J83" s="234">
        <v>5.55396</v>
      </c>
      <c r="K83" s="234">
        <v>5.665</v>
      </c>
      <c r="L83" s="234">
        <v>5.7320000000000002</v>
      </c>
      <c r="M83" s="234">
        <v>5.87</v>
      </c>
      <c r="N83" s="234" t="s">
        <v>363</v>
      </c>
      <c r="O83" s="81"/>
      <c r="P83" s="235">
        <v>0.35959999999999998</v>
      </c>
      <c r="Q83" s="235">
        <v>0.39140000000000003</v>
      </c>
      <c r="R83" s="235">
        <v>0.29849999999999999</v>
      </c>
      <c r="S83" s="236">
        <v>0.31769999999999998</v>
      </c>
      <c r="T83" s="235" t="e">
        <v>#VALUE!</v>
      </c>
    </row>
    <row r="84" spans="1:20">
      <c r="A84" s="231" t="s">
        <v>164</v>
      </c>
      <c r="B84" s="234">
        <v>62.691000000000003</v>
      </c>
      <c r="C84" s="234">
        <v>74.576999999999998</v>
      </c>
      <c r="D84" s="234">
        <v>97.826999999999998</v>
      </c>
      <c r="E84" s="234">
        <v>87</v>
      </c>
      <c r="F84" s="234">
        <v>82.640550000000005</v>
      </c>
      <c r="G84" s="81"/>
      <c r="H84" s="231" t="s">
        <v>164</v>
      </c>
      <c r="I84" s="81"/>
      <c r="J84" s="234">
        <v>295.63654000000002</v>
      </c>
      <c r="K84" s="234">
        <v>278.26738</v>
      </c>
      <c r="L84" s="234">
        <v>285.30331999999999</v>
      </c>
      <c r="M84" s="234">
        <v>276.78411999999997</v>
      </c>
      <c r="N84" s="234">
        <v>276.52755000000002</v>
      </c>
      <c r="O84" s="81"/>
      <c r="P84" s="235">
        <v>0.21210000000000001</v>
      </c>
      <c r="Q84" s="235">
        <v>0.26800000000000002</v>
      </c>
      <c r="R84" s="235">
        <v>0.34289999999999998</v>
      </c>
      <c r="S84" s="236">
        <v>0.31430000000000002</v>
      </c>
      <c r="T84" s="235">
        <v>0.2989</v>
      </c>
    </row>
    <row r="85" spans="1:20">
      <c r="A85" s="231" t="s">
        <v>124</v>
      </c>
      <c r="B85" s="234">
        <v>27.506</v>
      </c>
      <c r="C85" s="234">
        <v>27.821999999999999</v>
      </c>
      <c r="D85" s="234">
        <v>31.503</v>
      </c>
      <c r="E85" s="234">
        <v>28.25</v>
      </c>
      <c r="F85" s="234" t="s">
        <v>363</v>
      </c>
      <c r="G85" s="81"/>
      <c r="H85" s="231" t="s">
        <v>124</v>
      </c>
      <c r="I85" s="81"/>
      <c r="J85" s="234">
        <v>87.735560000000007</v>
      </c>
      <c r="K85" s="234">
        <v>91.007220000000004</v>
      </c>
      <c r="L85" s="234">
        <v>89.731679999999997</v>
      </c>
      <c r="M85" s="234">
        <v>89.88</v>
      </c>
      <c r="N85" s="234" t="s">
        <v>363</v>
      </c>
      <c r="O85" s="81"/>
      <c r="P85" s="235">
        <v>0.3135</v>
      </c>
      <c r="Q85" s="235">
        <v>0.30570000000000003</v>
      </c>
      <c r="R85" s="235">
        <v>0.35110000000000002</v>
      </c>
      <c r="S85" s="236">
        <v>0.31430000000000002</v>
      </c>
      <c r="T85" s="235" t="e">
        <v>#VALUE!</v>
      </c>
    </row>
    <row r="86" spans="1:20">
      <c r="A86" s="231" t="s">
        <v>373</v>
      </c>
      <c r="B86" s="234">
        <v>0.94599999999999995</v>
      </c>
      <c r="C86" s="234">
        <v>0.85599999999999998</v>
      </c>
      <c r="D86" s="234">
        <v>0.86599999999999999</v>
      </c>
      <c r="E86" s="234">
        <v>0.88600000000000001</v>
      </c>
      <c r="F86" s="234" t="s">
        <v>363</v>
      </c>
      <c r="G86" s="81"/>
      <c r="H86" s="231" t="s">
        <v>373</v>
      </c>
      <c r="I86" s="81"/>
      <c r="J86" s="234">
        <v>2.7250000000000001</v>
      </c>
      <c r="K86" s="234">
        <v>2.7839999999999998</v>
      </c>
      <c r="L86" s="234">
        <v>2.8069999999999999</v>
      </c>
      <c r="M86" s="234">
        <v>2.8410000000000002</v>
      </c>
      <c r="N86" s="234" t="s">
        <v>363</v>
      </c>
      <c r="O86" s="81"/>
      <c r="P86" s="235">
        <v>0.34720000000000001</v>
      </c>
      <c r="Q86" s="235">
        <v>0.3075</v>
      </c>
      <c r="R86" s="235">
        <v>0.3085</v>
      </c>
      <c r="S86" s="236">
        <v>0.31190000000000001</v>
      </c>
      <c r="T86" s="235" t="e">
        <v>#VALUE!</v>
      </c>
    </row>
    <row r="87" spans="1:20">
      <c r="A87" s="231" t="s">
        <v>140</v>
      </c>
      <c r="B87" s="234">
        <v>4.8179999999999996</v>
      </c>
      <c r="C87" s="234">
        <v>6.1769999999999996</v>
      </c>
      <c r="D87" s="234">
        <v>7.9459999999999997</v>
      </c>
      <c r="E87" s="234">
        <v>4.343</v>
      </c>
      <c r="F87" s="234" t="s">
        <v>363</v>
      </c>
      <c r="G87" s="81"/>
      <c r="H87" s="231" t="s">
        <v>140</v>
      </c>
      <c r="I87" s="231"/>
      <c r="J87" s="234">
        <v>14.176640000000001</v>
      </c>
      <c r="K87" s="234">
        <v>15.04026</v>
      </c>
      <c r="L87" s="234">
        <v>16.49812</v>
      </c>
      <c r="M87" s="234">
        <v>14.582000000000001</v>
      </c>
      <c r="N87" s="234" t="s">
        <v>363</v>
      </c>
      <c r="O87" s="81"/>
      <c r="P87" s="235">
        <v>0.33989999999999998</v>
      </c>
      <c r="Q87" s="235">
        <v>0.41070000000000001</v>
      </c>
      <c r="R87" s="235">
        <v>0.48159999999999997</v>
      </c>
      <c r="S87" s="236">
        <v>0.29780000000000001</v>
      </c>
      <c r="T87" s="235" t="e">
        <v>#VALUE!</v>
      </c>
    </row>
    <row r="88" spans="1:20">
      <c r="A88" s="231" t="s">
        <v>150</v>
      </c>
      <c r="B88" s="234">
        <v>59.445</v>
      </c>
      <c r="C88" s="234">
        <v>70.537000000000006</v>
      </c>
      <c r="D88" s="234">
        <v>78.599999999999994</v>
      </c>
      <c r="E88" s="234">
        <v>85.256</v>
      </c>
      <c r="F88" s="234">
        <v>97.311329999999998</v>
      </c>
      <c r="G88" s="81"/>
      <c r="H88" s="231" t="s">
        <v>150</v>
      </c>
      <c r="I88" s="81"/>
      <c r="J88" s="234">
        <v>295.01506000000001</v>
      </c>
      <c r="K88" s="234">
        <v>272.74669999999998</v>
      </c>
      <c r="L88" s="234">
        <v>283.18889999999999</v>
      </c>
      <c r="M88" s="234">
        <v>286.34899999999999</v>
      </c>
      <c r="N88" s="234">
        <v>286.17633000000001</v>
      </c>
      <c r="O88" s="81"/>
      <c r="P88" s="235">
        <v>0.20150000000000001</v>
      </c>
      <c r="Q88" s="235">
        <v>0.2586</v>
      </c>
      <c r="R88" s="235">
        <v>0.27760000000000001</v>
      </c>
      <c r="S88" s="236">
        <v>0.29770000000000002</v>
      </c>
      <c r="T88" s="235">
        <v>0.34</v>
      </c>
    </row>
    <row r="89" spans="1:20">
      <c r="A89" s="231" t="s">
        <v>125</v>
      </c>
      <c r="B89" s="234">
        <v>20.529109999999999</v>
      </c>
      <c r="C89" s="234">
        <v>20.078690000000002</v>
      </c>
      <c r="D89" s="234">
        <v>17.716999999999999</v>
      </c>
      <c r="E89" s="234">
        <v>19.63505</v>
      </c>
      <c r="F89" s="234" t="s">
        <v>363</v>
      </c>
      <c r="G89" s="81"/>
      <c r="H89" s="231" t="s">
        <v>125</v>
      </c>
      <c r="I89" s="231"/>
      <c r="J89" s="234">
        <v>58.310110000000002</v>
      </c>
      <c r="K89" s="234">
        <v>59.316690000000001</v>
      </c>
      <c r="L89" s="234">
        <v>64.641999999999996</v>
      </c>
      <c r="M89" s="234">
        <v>66.006050000000002</v>
      </c>
      <c r="N89" s="234" t="s">
        <v>363</v>
      </c>
      <c r="O89" s="81"/>
      <c r="P89" s="235">
        <v>0.35210000000000002</v>
      </c>
      <c r="Q89" s="235">
        <v>0.33850000000000002</v>
      </c>
      <c r="R89" s="235">
        <v>0.27410000000000001</v>
      </c>
      <c r="S89" s="236">
        <v>0.29749999999999999</v>
      </c>
      <c r="T89" s="235" t="e">
        <v>#VALUE!</v>
      </c>
    </row>
    <row r="90" spans="1:20">
      <c r="A90" s="231" t="s">
        <v>285</v>
      </c>
      <c r="B90" s="234">
        <v>0.02</v>
      </c>
      <c r="C90" s="234">
        <v>2.35E-2</v>
      </c>
      <c r="D90" s="234">
        <v>2.35E-2</v>
      </c>
      <c r="E90" s="234">
        <v>3.0499999999999999E-2</v>
      </c>
      <c r="F90" s="234" t="s">
        <v>363</v>
      </c>
      <c r="G90" s="81"/>
      <c r="H90" s="231" t="s">
        <v>285</v>
      </c>
      <c r="I90" s="81"/>
      <c r="J90" s="234">
        <v>8.3000000000000004E-2</v>
      </c>
      <c r="K90" s="234">
        <v>8.8499999999999995E-2</v>
      </c>
      <c r="L90" s="234">
        <v>9.4500000000000001E-2</v>
      </c>
      <c r="M90" s="234">
        <v>0.1055</v>
      </c>
      <c r="N90" s="234" t="s">
        <v>363</v>
      </c>
      <c r="O90" s="81"/>
      <c r="P90" s="235">
        <v>0.24099999999999999</v>
      </c>
      <c r="Q90" s="235">
        <v>0.26550000000000001</v>
      </c>
      <c r="R90" s="235">
        <v>0.2487</v>
      </c>
      <c r="S90" s="236">
        <v>0.28910000000000002</v>
      </c>
      <c r="T90" s="235" t="e">
        <v>#VALUE!</v>
      </c>
    </row>
    <row r="91" spans="1:20">
      <c r="A91" s="231" t="s">
        <v>159</v>
      </c>
      <c r="B91" s="234">
        <v>17.052</v>
      </c>
      <c r="C91" s="234">
        <v>15.398999999999999</v>
      </c>
      <c r="D91" s="234">
        <v>20.103000000000002</v>
      </c>
      <c r="E91" s="234">
        <v>16.064</v>
      </c>
      <c r="F91" s="234">
        <v>15.141</v>
      </c>
      <c r="G91" s="81"/>
      <c r="H91" s="231" t="s">
        <v>159</v>
      </c>
      <c r="I91" s="81"/>
      <c r="J91" s="234">
        <v>61.701999999999998</v>
      </c>
      <c r="K91" s="234">
        <v>54.829000000000001</v>
      </c>
      <c r="L91" s="234">
        <v>57.781999999999996</v>
      </c>
      <c r="M91" s="234">
        <v>58.776000000000003</v>
      </c>
      <c r="N91" s="234" t="s">
        <v>363</v>
      </c>
      <c r="O91" s="81"/>
      <c r="P91" s="235">
        <v>0.27639999999999998</v>
      </c>
      <c r="Q91" s="235">
        <v>0.28089999999999998</v>
      </c>
      <c r="R91" s="235">
        <v>0.34789999999999999</v>
      </c>
      <c r="S91" s="236">
        <v>0.27329999999999999</v>
      </c>
      <c r="T91" s="235" t="e">
        <v>#VALUE!</v>
      </c>
    </row>
    <row r="92" spans="1:20">
      <c r="A92" s="231" t="s">
        <v>170</v>
      </c>
      <c r="B92" s="234">
        <v>32.935099999999998</v>
      </c>
      <c r="C92" s="234">
        <v>36.3431</v>
      </c>
      <c r="D92" s="234">
        <v>35.476100000000002</v>
      </c>
      <c r="E92" s="234">
        <v>33.436100000000003</v>
      </c>
      <c r="F92" s="234" t="s">
        <v>363</v>
      </c>
      <c r="G92" s="81"/>
      <c r="H92" s="231" t="s">
        <v>170</v>
      </c>
      <c r="I92" s="81"/>
      <c r="J92" s="234">
        <v>115.85932</v>
      </c>
      <c r="K92" s="234">
        <v>117.42910000000001</v>
      </c>
      <c r="L92" s="234">
        <v>119.29770000000001</v>
      </c>
      <c r="M92" s="234">
        <v>123.2034</v>
      </c>
      <c r="N92" s="234" t="s">
        <v>363</v>
      </c>
      <c r="O92" s="81"/>
      <c r="P92" s="235">
        <v>0.2843</v>
      </c>
      <c r="Q92" s="235">
        <v>0.3095</v>
      </c>
      <c r="R92" s="235">
        <v>0.2974</v>
      </c>
      <c r="S92" s="236">
        <v>0.27139999999999997</v>
      </c>
      <c r="T92" s="235" t="e">
        <v>#VALUE!</v>
      </c>
    </row>
    <row r="93" spans="1:20">
      <c r="A93" s="231" t="s">
        <v>152</v>
      </c>
      <c r="B93" s="234">
        <v>0.59899999999999998</v>
      </c>
      <c r="C93" s="234">
        <v>0.68</v>
      </c>
      <c r="D93" s="234">
        <v>0.90600000000000003</v>
      </c>
      <c r="E93" s="234">
        <v>0.93500000000000005</v>
      </c>
      <c r="F93" s="234" t="s">
        <v>363</v>
      </c>
      <c r="G93" s="81"/>
      <c r="H93" s="231" t="s">
        <v>152</v>
      </c>
      <c r="I93" s="81"/>
      <c r="J93" s="234">
        <v>12.21848</v>
      </c>
      <c r="K93" s="234">
        <v>13.384840000000001</v>
      </c>
      <c r="L93" s="234">
        <v>4.2430199999999996</v>
      </c>
      <c r="M93" s="234">
        <v>3.4489999999999998</v>
      </c>
      <c r="N93" s="234" t="s">
        <v>363</v>
      </c>
      <c r="O93" s="81"/>
      <c r="P93" s="235">
        <v>4.9000000000000002E-2</v>
      </c>
      <c r="Q93" s="235">
        <v>5.0799999999999998E-2</v>
      </c>
      <c r="R93" s="235">
        <v>0.2135</v>
      </c>
      <c r="S93" s="236">
        <v>0.27110000000000001</v>
      </c>
      <c r="T93" s="235" t="e">
        <v>#VALUE!</v>
      </c>
    </row>
    <row r="94" spans="1:20">
      <c r="A94" s="231" t="s">
        <v>131</v>
      </c>
      <c r="B94" s="234">
        <v>34.164999999999999</v>
      </c>
      <c r="C94" s="234">
        <v>37.869</v>
      </c>
      <c r="D94" s="234">
        <v>55.319000000000003</v>
      </c>
      <c r="E94" s="234">
        <v>57.691000000000003</v>
      </c>
      <c r="F94" s="234">
        <v>64.371870000000001</v>
      </c>
      <c r="G94" s="81"/>
      <c r="H94" s="231" t="s">
        <v>131</v>
      </c>
      <c r="I94" s="81"/>
      <c r="J94" s="234">
        <v>188.24979999999999</v>
      </c>
      <c r="K94" s="234">
        <v>185.05796000000001</v>
      </c>
      <c r="L94" s="234">
        <v>201.36774</v>
      </c>
      <c r="M94" s="234">
        <v>218.59</v>
      </c>
      <c r="N94" s="234">
        <v>228.07987</v>
      </c>
      <c r="O94" s="81"/>
      <c r="P94" s="235">
        <v>0.18149999999999999</v>
      </c>
      <c r="Q94" s="235">
        <v>0.2046</v>
      </c>
      <c r="R94" s="235">
        <v>0.2747</v>
      </c>
      <c r="S94" s="236">
        <v>0.26390000000000002</v>
      </c>
      <c r="T94" s="235">
        <v>0.28220000000000001</v>
      </c>
    </row>
    <row r="95" spans="1:20">
      <c r="A95" s="231" t="s">
        <v>163</v>
      </c>
      <c r="B95" s="234">
        <v>4.2709999999999999</v>
      </c>
      <c r="C95" s="234">
        <v>4.8620000000000001</v>
      </c>
      <c r="D95" s="234">
        <v>4.702</v>
      </c>
      <c r="E95" s="234">
        <v>3.847</v>
      </c>
      <c r="F95" s="234">
        <v>4.2211800000000004</v>
      </c>
      <c r="G95" s="81"/>
      <c r="H95" s="231" t="s">
        <v>163</v>
      </c>
      <c r="I95" s="81"/>
      <c r="J95" s="234">
        <v>15.709099999999999</v>
      </c>
      <c r="K95" s="234">
        <v>15.72955</v>
      </c>
      <c r="L95" s="234">
        <v>15.516360000000001</v>
      </c>
      <c r="M95" s="234">
        <v>15.163</v>
      </c>
      <c r="N95" s="234">
        <v>14.762180000000001</v>
      </c>
      <c r="O95" s="81"/>
      <c r="P95" s="235">
        <v>0.27189999999999998</v>
      </c>
      <c r="Q95" s="235">
        <v>0.30909999999999999</v>
      </c>
      <c r="R95" s="235">
        <v>0.30299999999999999</v>
      </c>
      <c r="S95" s="236">
        <v>0.25369999999999998</v>
      </c>
      <c r="T95" s="235">
        <v>0.28589999999999999</v>
      </c>
    </row>
    <row r="96" spans="1:20">
      <c r="A96" s="231" t="s">
        <v>161</v>
      </c>
      <c r="B96" s="234">
        <v>9.468</v>
      </c>
      <c r="C96" s="234">
        <v>10.436</v>
      </c>
      <c r="D96" s="234">
        <v>11.772</v>
      </c>
      <c r="E96" s="234">
        <v>8.58</v>
      </c>
      <c r="F96" s="234" t="s">
        <v>363</v>
      </c>
      <c r="G96" s="81"/>
      <c r="H96" s="231" t="s">
        <v>161</v>
      </c>
      <c r="I96" s="81"/>
      <c r="J96" s="234">
        <v>34.765979999999999</v>
      </c>
      <c r="K96" s="234">
        <v>35.683320000000002</v>
      </c>
      <c r="L96" s="234">
        <v>35.408000000000001</v>
      </c>
      <c r="M96" s="234">
        <v>35.892000000000003</v>
      </c>
      <c r="N96" s="234" t="s">
        <v>363</v>
      </c>
      <c r="O96" s="81"/>
      <c r="P96" s="235">
        <v>0.27229999999999999</v>
      </c>
      <c r="Q96" s="235">
        <v>0.29249999999999998</v>
      </c>
      <c r="R96" s="235">
        <v>0.33250000000000002</v>
      </c>
      <c r="S96" s="236">
        <v>0.23910000000000001</v>
      </c>
      <c r="T96" s="235" t="e">
        <v>#VALUE!</v>
      </c>
    </row>
    <row r="97" spans="1:20">
      <c r="A97" s="231" t="s">
        <v>11</v>
      </c>
      <c r="B97" s="234">
        <v>94.963999999999999</v>
      </c>
      <c r="C97" s="234">
        <v>99.272000000000006</v>
      </c>
      <c r="D97" s="234">
        <v>109.59099999999999</v>
      </c>
      <c r="E97" s="234">
        <v>126.184</v>
      </c>
      <c r="F97" s="234">
        <v>139.49700000000001</v>
      </c>
      <c r="G97" s="81"/>
      <c r="H97" s="231" t="s">
        <v>11</v>
      </c>
      <c r="I97" s="81"/>
      <c r="J97" s="234">
        <v>598.21342000000004</v>
      </c>
      <c r="K97" s="234">
        <v>551.77473999999995</v>
      </c>
      <c r="L97" s="234">
        <v>587.45000000000005</v>
      </c>
      <c r="M97" s="234">
        <v>567.32600000000002</v>
      </c>
      <c r="N97" s="234">
        <v>575.94799999999998</v>
      </c>
      <c r="O97" s="81"/>
      <c r="P97" s="235">
        <v>0.15870000000000001</v>
      </c>
      <c r="Q97" s="235">
        <v>0.1799</v>
      </c>
      <c r="R97" s="235">
        <v>0.18659999999999999</v>
      </c>
      <c r="S97" s="236">
        <v>0.22239999999999999</v>
      </c>
      <c r="T97" s="235">
        <v>0.2422</v>
      </c>
    </row>
    <row r="98" spans="1:20">
      <c r="A98" s="231" t="s">
        <v>77</v>
      </c>
      <c r="B98" s="234">
        <v>0.56740000000000002</v>
      </c>
      <c r="C98" s="234">
        <v>0.58199999999999996</v>
      </c>
      <c r="D98" s="234">
        <v>0.623</v>
      </c>
      <c r="E98" s="234">
        <v>0.57999999999999996</v>
      </c>
      <c r="F98" s="234" t="s">
        <v>363</v>
      </c>
      <c r="G98" s="81"/>
      <c r="H98" s="231" t="s">
        <v>77</v>
      </c>
      <c r="I98" s="81"/>
      <c r="J98" s="234">
        <v>2.41215</v>
      </c>
      <c r="K98" s="234">
        <v>2.4323899999999998</v>
      </c>
      <c r="L98" s="234">
        <v>2.5358999999999998</v>
      </c>
      <c r="M98" s="234">
        <v>2.6277900000000001</v>
      </c>
      <c r="N98" s="234" t="s">
        <v>363</v>
      </c>
      <c r="O98" s="81"/>
      <c r="P98" s="235">
        <v>0.23519999999999999</v>
      </c>
      <c r="Q98" s="235">
        <v>0.23930000000000001</v>
      </c>
      <c r="R98" s="235">
        <v>0.2457</v>
      </c>
      <c r="S98" s="236">
        <v>0.22070000000000001</v>
      </c>
      <c r="T98" s="235" t="e">
        <v>#VALUE!</v>
      </c>
    </row>
    <row r="99" spans="1:20">
      <c r="A99" s="231" t="s">
        <v>82</v>
      </c>
      <c r="B99" s="234">
        <v>5.6639999999999997</v>
      </c>
      <c r="C99" s="234">
        <v>4.484</v>
      </c>
      <c r="D99" s="234">
        <v>6.31</v>
      </c>
      <c r="E99" s="234">
        <v>5.5940000000000003</v>
      </c>
      <c r="F99" s="234" t="s">
        <v>363</v>
      </c>
      <c r="G99" s="81"/>
      <c r="H99" s="231" t="s">
        <v>82</v>
      </c>
      <c r="I99" s="81"/>
      <c r="J99" s="234">
        <v>20.129660000000001</v>
      </c>
      <c r="K99" s="234">
        <v>18.817119999999999</v>
      </c>
      <c r="L99" s="234">
        <v>24.87218</v>
      </c>
      <c r="M99" s="234">
        <v>25.695</v>
      </c>
      <c r="N99" s="234" t="s">
        <v>363</v>
      </c>
      <c r="O99" s="81"/>
      <c r="P99" s="235">
        <v>0.28139999999999998</v>
      </c>
      <c r="Q99" s="235">
        <v>0.23830000000000001</v>
      </c>
      <c r="R99" s="235">
        <v>0.25369999999999998</v>
      </c>
      <c r="S99" s="236">
        <v>0.2177</v>
      </c>
      <c r="T99" s="235" t="e">
        <v>#VALUE!</v>
      </c>
    </row>
    <row r="100" spans="1:20">
      <c r="A100" s="231" t="s">
        <v>306</v>
      </c>
      <c r="B100" s="234">
        <v>0.83199999999999996</v>
      </c>
      <c r="C100" s="234">
        <v>1.2569999999999999</v>
      </c>
      <c r="D100" s="234">
        <v>2.407</v>
      </c>
      <c r="E100" s="234">
        <v>1.419</v>
      </c>
      <c r="F100" s="234" t="s">
        <v>363</v>
      </c>
      <c r="G100" s="81"/>
      <c r="H100" s="231" t="s">
        <v>306</v>
      </c>
      <c r="I100" s="231"/>
      <c r="J100" s="234">
        <v>5.9747399999999997</v>
      </c>
      <c r="K100" s="234">
        <v>6.4815199999999997</v>
      </c>
      <c r="L100" s="234">
        <v>6.9462599999999997</v>
      </c>
      <c r="M100" s="234">
        <v>6.5339999999999998</v>
      </c>
      <c r="N100" s="234" t="s">
        <v>363</v>
      </c>
      <c r="O100" s="81"/>
      <c r="P100" s="235">
        <v>0.13930000000000001</v>
      </c>
      <c r="Q100" s="235">
        <v>0.19389999999999999</v>
      </c>
      <c r="R100" s="235">
        <v>0.34649999999999997</v>
      </c>
      <c r="S100" s="236">
        <v>0.2172</v>
      </c>
      <c r="T100" s="235" t="e">
        <v>#VALUE!</v>
      </c>
    </row>
    <row r="101" spans="1:20">
      <c r="A101" s="231" t="s">
        <v>149</v>
      </c>
      <c r="B101" s="234">
        <v>3.5779999999999998</v>
      </c>
      <c r="C101" s="234">
        <v>4.0994000000000002</v>
      </c>
      <c r="D101" s="234">
        <v>3.7254</v>
      </c>
      <c r="E101" s="234">
        <v>5.4223999999999997</v>
      </c>
      <c r="F101" s="234">
        <v>5.2885</v>
      </c>
      <c r="G101" s="81"/>
      <c r="H101" s="231" t="s">
        <v>149</v>
      </c>
      <c r="I101" s="81"/>
      <c r="J101" s="234">
        <v>28.125859999999999</v>
      </c>
      <c r="K101" s="234">
        <v>26.292580000000001</v>
      </c>
      <c r="L101" s="234">
        <v>26.8354</v>
      </c>
      <c r="M101" s="234">
        <v>26.2424</v>
      </c>
      <c r="N101" s="234">
        <v>26.086500000000001</v>
      </c>
      <c r="O101" s="81"/>
      <c r="P101" s="235">
        <v>0.12720000000000001</v>
      </c>
      <c r="Q101" s="235">
        <v>0.15590000000000001</v>
      </c>
      <c r="R101" s="235">
        <v>0.13880000000000001</v>
      </c>
      <c r="S101" s="236">
        <v>0.20660000000000001</v>
      </c>
      <c r="T101" s="235">
        <v>0.20150000000000001</v>
      </c>
    </row>
    <row r="102" spans="1:20">
      <c r="A102" s="231" t="s">
        <v>133</v>
      </c>
      <c r="B102" s="234">
        <v>11.246</v>
      </c>
      <c r="C102" s="234">
        <v>9.2370000000000001</v>
      </c>
      <c r="D102" s="234">
        <v>10.731999999999999</v>
      </c>
      <c r="E102" s="234">
        <v>10.098000000000001</v>
      </c>
      <c r="F102" s="234" t="s">
        <v>363</v>
      </c>
      <c r="G102" s="81"/>
      <c r="H102" s="231" t="s">
        <v>133</v>
      </c>
      <c r="I102" s="231"/>
      <c r="J102" s="234">
        <v>47.003599999999999</v>
      </c>
      <c r="K102" s="234">
        <v>47.419800000000002</v>
      </c>
      <c r="L102" s="234">
        <v>49.149799999999999</v>
      </c>
      <c r="M102" s="234">
        <v>49.765999999999998</v>
      </c>
      <c r="N102" s="234" t="s">
        <v>363</v>
      </c>
      <c r="O102" s="81"/>
      <c r="P102" s="235">
        <v>0.23930000000000001</v>
      </c>
      <c r="Q102" s="235">
        <v>0.1948</v>
      </c>
      <c r="R102" s="235">
        <v>0.21840000000000001</v>
      </c>
      <c r="S102" s="236">
        <v>0.2029</v>
      </c>
      <c r="T102" s="235" t="e">
        <v>#VALUE!</v>
      </c>
    </row>
    <row r="103" spans="1:20">
      <c r="A103" s="231" t="s">
        <v>374</v>
      </c>
      <c r="B103" s="234">
        <v>2.3439999999999999E-2</v>
      </c>
      <c r="C103" s="234">
        <v>2.3E-2</v>
      </c>
      <c r="D103" s="234">
        <v>2.5999999999999999E-2</v>
      </c>
      <c r="E103" s="234">
        <v>2.5000000000000001E-2</v>
      </c>
      <c r="F103" s="234" t="s">
        <v>363</v>
      </c>
      <c r="G103" s="81"/>
      <c r="H103" s="231" t="s">
        <v>374</v>
      </c>
      <c r="I103" s="231"/>
      <c r="J103" s="234">
        <v>0.13197</v>
      </c>
      <c r="K103" s="234">
        <v>0.13200000000000001</v>
      </c>
      <c r="L103" s="234">
        <v>0.13600000000000001</v>
      </c>
      <c r="M103" s="234">
        <v>0.13500000000000001</v>
      </c>
      <c r="N103" s="234" t="s">
        <v>363</v>
      </c>
      <c r="O103" s="81"/>
      <c r="P103" s="235">
        <v>0.17760000000000001</v>
      </c>
      <c r="Q103" s="235">
        <v>0.17419999999999999</v>
      </c>
      <c r="R103" s="235">
        <v>0.19120000000000001</v>
      </c>
      <c r="S103" s="236">
        <v>0.1852</v>
      </c>
      <c r="T103" s="235" t="e">
        <v>#VALUE!</v>
      </c>
    </row>
    <row r="104" spans="1:20">
      <c r="A104" s="231" t="s">
        <v>181</v>
      </c>
      <c r="B104" s="234">
        <v>0.17899999999999999</v>
      </c>
      <c r="C104" s="234">
        <v>0.20499999999999999</v>
      </c>
      <c r="D104" s="234">
        <v>0.17499999999999999</v>
      </c>
      <c r="E104" s="234">
        <v>0.11899999999999999</v>
      </c>
      <c r="F104" s="234" t="s">
        <v>363</v>
      </c>
      <c r="G104" s="81"/>
      <c r="H104" s="231" t="s">
        <v>181</v>
      </c>
      <c r="I104" s="81"/>
      <c r="J104" s="234">
        <v>0.4657</v>
      </c>
      <c r="K104" s="234">
        <v>0.68815999999999999</v>
      </c>
      <c r="L104" s="234">
        <v>0.56040000000000001</v>
      </c>
      <c r="M104" s="234">
        <v>0.65200000000000002</v>
      </c>
      <c r="N104" s="234" t="s">
        <v>363</v>
      </c>
      <c r="O104" s="81"/>
      <c r="P104" s="235">
        <v>0.38440000000000002</v>
      </c>
      <c r="Q104" s="235">
        <v>0.2979</v>
      </c>
      <c r="R104" s="235">
        <v>0.31230000000000002</v>
      </c>
      <c r="S104" s="236">
        <v>0.1825</v>
      </c>
      <c r="T104" s="235" t="e">
        <v>#VALUE!</v>
      </c>
    </row>
    <row r="105" spans="1:20">
      <c r="A105" s="231" t="s">
        <v>9</v>
      </c>
      <c r="B105" s="234">
        <v>596.78499999999997</v>
      </c>
      <c r="C105" s="234">
        <v>639.28</v>
      </c>
      <c r="D105" s="234">
        <v>770.91899999999998</v>
      </c>
      <c r="E105" s="234">
        <v>800.96699999999998</v>
      </c>
      <c r="F105" s="234" t="s">
        <v>363</v>
      </c>
      <c r="G105" s="81"/>
      <c r="H105" s="231" t="s">
        <v>9</v>
      </c>
      <c r="I105" s="81"/>
      <c r="J105" s="234">
        <v>3280.6680000000001</v>
      </c>
      <c r="K105" s="234">
        <v>3507.509</v>
      </c>
      <c r="L105" s="234">
        <v>3904.8809999999999</v>
      </c>
      <c r="M105" s="234">
        <v>4490.5360000000001</v>
      </c>
      <c r="N105" s="234" t="s">
        <v>363</v>
      </c>
      <c r="O105" s="81"/>
      <c r="P105" s="235">
        <v>0.18190000000000001</v>
      </c>
      <c r="Q105" s="235">
        <v>0.18229999999999999</v>
      </c>
      <c r="R105" s="235">
        <v>0.19739999999999999</v>
      </c>
      <c r="S105" s="236">
        <v>0.1784</v>
      </c>
      <c r="T105" s="235" t="e">
        <v>#VALUE!</v>
      </c>
    </row>
    <row r="106" spans="1:20">
      <c r="A106" s="231" t="s">
        <v>375</v>
      </c>
      <c r="B106" s="234">
        <v>0.48299999999999998</v>
      </c>
      <c r="C106" s="234">
        <v>0.432</v>
      </c>
      <c r="D106" s="234">
        <v>0.29199999999999998</v>
      </c>
      <c r="E106" s="234">
        <v>0.43</v>
      </c>
      <c r="F106" s="234" t="s">
        <v>363</v>
      </c>
      <c r="G106" s="81"/>
      <c r="H106" s="231" t="s">
        <v>375</v>
      </c>
      <c r="I106" s="231"/>
      <c r="J106" s="234">
        <v>1.782</v>
      </c>
      <c r="K106" s="234">
        <v>1.8340000000000001</v>
      </c>
      <c r="L106" s="234">
        <v>1.9950000000000001</v>
      </c>
      <c r="M106" s="234">
        <v>2.4300000000000002</v>
      </c>
      <c r="N106" s="234" t="s">
        <v>363</v>
      </c>
      <c r="O106" s="81"/>
      <c r="P106" s="235">
        <v>0.27100000000000002</v>
      </c>
      <c r="Q106" s="235">
        <v>0.2356</v>
      </c>
      <c r="R106" s="235">
        <v>0.1464</v>
      </c>
      <c r="S106" s="236">
        <v>0.17699999999999999</v>
      </c>
      <c r="T106" s="235" t="e">
        <v>#VALUE!</v>
      </c>
    </row>
    <row r="107" spans="1:20">
      <c r="A107" s="231" t="s">
        <v>162</v>
      </c>
      <c r="B107" s="234">
        <v>4.5419999999999998</v>
      </c>
      <c r="C107" s="234">
        <v>4.8832000000000004</v>
      </c>
      <c r="D107" s="234">
        <v>5.9109999999999996</v>
      </c>
      <c r="E107" s="234">
        <v>4.45</v>
      </c>
      <c r="F107" s="234">
        <v>5.3262999999999998</v>
      </c>
      <c r="G107" s="81"/>
      <c r="H107" s="231" t="s">
        <v>162</v>
      </c>
      <c r="I107" s="81"/>
      <c r="J107" s="234">
        <v>26.90578</v>
      </c>
      <c r="K107" s="234">
        <v>24.32788</v>
      </c>
      <c r="L107" s="234">
        <v>25.777840000000001</v>
      </c>
      <c r="M107" s="234">
        <v>25.962</v>
      </c>
      <c r="N107" s="234">
        <v>26.4163</v>
      </c>
      <c r="O107" s="81"/>
      <c r="P107" s="235">
        <v>0.16880000000000001</v>
      </c>
      <c r="Q107" s="235">
        <v>0.20069999999999999</v>
      </c>
      <c r="R107" s="235">
        <v>0.2293</v>
      </c>
      <c r="S107" s="236">
        <v>0.1714</v>
      </c>
      <c r="T107" s="235">
        <v>0.20519999999999999</v>
      </c>
    </row>
    <row r="108" spans="1:20">
      <c r="A108" s="231" t="s">
        <v>317</v>
      </c>
      <c r="B108" s="234">
        <v>166.12899999999999</v>
      </c>
      <c r="C108" s="234">
        <v>175.55199999999999</v>
      </c>
      <c r="D108" s="234">
        <v>168.101</v>
      </c>
      <c r="E108" s="234">
        <v>167.495</v>
      </c>
      <c r="F108" s="234" t="s">
        <v>363</v>
      </c>
      <c r="G108" s="81"/>
      <c r="H108" s="231" t="s">
        <v>317</v>
      </c>
      <c r="I108" s="81"/>
      <c r="J108" s="234">
        <v>982.52281000000005</v>
      </c>
      <c r="K108" s="234">
        <v>937.77359999999999</v>
      </c>
      <c r="L108" s="234">
        <v>980.89733999999999</v>
      </c>
      <c r="M108" s="234">
        <v>996.82213000000002</v>
      </c>
      <c r="N108" s="234" t="s">
        <v>363</v>
      </c>
      <c r="O108" s="81"/>
      <c r="P108" s="235">
        <v>0.1691</v>
      </c>
      <c r="Q108" s="235">
        <v>0.18720000000000001</v>
      </c>
      <c r="R108" s="235">
        <v>0.1714</v>
      </c>
      <c r="S108" s="236">
        <v>0.16800000000000001</v>
      </c>
      <c r="T108" s="235" t="e">
        <v>#VALUE!</v>
      </c>
    </row>
    <row r="109" spans="1:20">
      <c r="A109" s="231" t="s">
        <v>312</v>
      </c>
      <c r="B109" s="234">
        <v>8.0000000000000002E-3</v>
      </c>
      <c r="C109" s="234">
        <v>7.0000000000000001E-3</v>
      </c>
      <c r="D109" s="234">
        <v>5.0000000000000001E-3</v>
      </c>
      <c r="E109" s="234">
        <v>0.01</v>
      </c>
      <c r="F109" s="234" t="s">
        <v>363</v>
      </c>
      <c r="G109" s="81"/>
      <c r="H109" s="231" t="s">
        <v>312</v>
      </c>
      <c r="I109" s="231"/>
      <c r="J109" s="234">
        <v>4.4999999999999998E-2</v>
      </c>
      <c r="K109" s="234">
        <v>4.9000000000000002E-2</v>
      </c>
      <c r="L109" s="234">
        <v>5.3999999999999999E-2</v>
      </c>
      <c r="M109" s="234">
        <v>0.06</v>
      </c>
      <c r="N109" s="234" t="s">
        <v>363</v>
      </c>
      <c r="O109" s="81"/>
      <c r="P109" s="235">
        <v>0.17780000000000001</v>
      </c>
      <c r="Q109" s="235">
        <v>0.1429</v>
      </c>
      <c r="R109" s="235">
        <v>9.2600000000000002E-2</v>
      </c>
      <c r="S109" s="236">
        <v>0.16669999999999999</v>
      </c>
      <c r="T109" s="235" t="e">
        <v>#VALUE!</v>
      </c>
    </row>
    <row r="110" spans="1:20">
      <c r="A110" s="231" t="s">
        <v>376</v>
      </c>
      <c r="B110" s="234">
        <v>2E-3</v>
      </c>
      <c r="C110" s="234">
        <v>2E-3</v>
      </c>
      <c r="D110" s="234">
        <v>2E-3</v>
      </c>
      <c r="E110" s="234">
        <v>2E-3</v>
      </c>
      <c r="F110" s="234" t="s">
        <v>363</v>
      </c>
      <c r="G110" s="81"/>
      <c r="H110" s="231" t="s">
        <v>376</v>
      </c>
      <c r="I110" s="231"/>
      <c r="J110" s="234">
        <v>1.7999999999999999E-2</v>
      </c>
      <c r="K110" s="234">
        <v>1.7999999999999999E-2</v>
      </c>
      <c r="L110" s="234">
        <v>1.2999999999999999E-2</v>
      </c>
      <c r="M110" s="234">
        <v>1.2E-2</v>
      </c>
      <c r="N110" s="234" t="s">
        <v>363</v>
      </c>
      <c r="O110" s="81"/>
      <c r="P110" s="235">
        <v>0.1111</v>
      </c>
      <c r="Q110" s="235">
        <v>0.1111</v>
      </c>
      <c r="R110" s="235">
        <v>0.15379999999999999</v>
      </c>
      <c r="S110" s="236">
        <v>0.16669999999999999</v>
      </c>
      <c r="T110" s="235" t="e">
        <v>#VALUE!</v>
      </c>
    </row>
    <row r="111" spans="1:20">
      <c r="A111" s="231" t="s">
        <v>104</v>
      </c>
      <c r="B111" s="234">
        <v>124.867</v>
      </c>
      <c r="C111" s="234">
        <v>123.026</v>
      </c>
      <c r="D111" s="234">
        <v>135.27099999999999</v>
      </c>
      <c r="E111" s="234">
        <v>160.36099999999999</v>
      </c>
      <c r="F111" s="234" t="s">
        <v>363</v>
      </c>
      <c r="G111" s="81"/>
      <c r="H111" s="231" t="s">
        <v>104</v>
      </c>
      <c r="I111" s="81"/>
      <c r="J111" s="234">
        <v>796.81104000000005</v>
      </c>
      <c r="K111" s="234">
        <v>838.75300000000004</v>
      </c>
      <c r="L111" s="234">
        <v>885.74800000000005</v>
      </c>
      <c r="M111" s="234">
        <v>974.87699999999995</v>
      </c>
      <c r="N111" s="234" t="s">
        <v>363</v>
      </c>
      <c r="O111" s="81"/>
      <c r="P111" s="235">
        <v>0.15670000000000001</v>
      </c>
      <c r="Q111" s="235">
        <v>0.1467</v>
      </c>
      <c r="R111" s="235">
        <v>0.1527</v>
      </c>
      <c r="S111" s="236">
        <v>0.16450000000000001</v>
      </c>
      <c r="T111" s="235" t="e">
        <v>#VALUE!</v>
      </c>
    </row>
    <row r="112" spans="1:20">
      <c r="A112" s="231" t="s">
        <v>184</v>
      </c>
      <c r="B112" s="234">
        <v>48.59</v>
      </c>
      <c r="C112" s="234">
        <v>36.512</v>
      </c>
      <c r="D112" s="234">
        <v>47.326999999999998</v>
      </c>
      <c r="E112" s="234">
        <v>44.750999999999998</v>
      </c>
      <c r="F112" s="234">
        <v>39.512390000000003</v>
      </c>
      <c r="G112" s="81"/>
      <c r="H112" s="231" t="s">
        <v>184</v>
      </c>
      <c r="I112" s="81"/>
      <c r="J112" s="234">
        <v>248.84137999999999</v>
      </c>
      <c r="K112" s="234">
        <v>247.53371999999999</v>
      </c>
      <c r="L112" s="234">
        <v>257.34399999999999</v>
      </c>
      <c r="M112" s="234">
        <v>278.52100000000002</v>
      </c>
      <c r="N112" s="234">
        <v>277.63639000000001</v>
      </c>
      <c r="O112" s="81"/>
      <c r="P112" s="235">
        <v>0.1953</v>
      </c>
      <c r="Q112" s="235">
        <v>0.14749999999999999</v>
      </c>
      <c r="R112" s="235">
        <v>0.18390000000000001</v>
      </c>
      <c r="S112" s="236">
        <v>0.16070000000000001</v>
      </c>
      <c r="T112" s="235">
        <v>0.1419</v>
      </c>
    </row>
    <row r="113" spans="1:20">
      <c r="A113" s="231" t="s">
        <v>147</v>
      </c>
      <c r="B113" s="234">
        <v>5.7359999999999998</v>
      </c>
      <c r="C113" s="234">
        <v>8.15</v>
      </c>
      <c r="D113" s="234">
        <v>10.576000000000001</v>
      </c>
      <c r="E113" s="234">
        <v>8.2149999999999999</v>
      </c>
      <c r="F113" s="234">
        <v>9.5313999999999997</v>
      </c>
      <c r="G113" s="81"/>
      <c r="H113" s="231" t="s">
        <v>147</v>
      </c>
      <c r="I113" s="81"/>
      <c r="J113" s="234">
        <v>59.091419999999999</v>
      </c>
      <c r="K113" s="234">
        <v>57.750599999999999</v>
      </c>
      <c r="L113" s="234">
        <v>54.47804</v>
      </c>
      <c r="M113" s="234">
        <v>55.96</v>
      </c>
      <c r="N113" s="234">
        <v>54.981400000000001</v>
      </c>
      <c r="O113" s="81"/>
      <c r="P113" s="235">
        <v>9.7100000000000006E-2</v>
      </c>
      <c r="Q113" s="235">
        <v>0.1411</v>
      </c>
      <c r="R113" s="235">
        <v>0.19409999999999999</v>
      </c>
      <c r="S113" s="236">
        <v>0.14680000000000001</v>
      </c>
      <c r="T113" s="235">
        <v>0.17030000000000001</v>
      </c>
    </row>
    <row r="114" spans="1:20">
      <c r="A114" s="231" t="s">
        <v>295</v>
      </c>
      <c r="B114" s="234">
        <v>0.32200000000000001</v>
      </c>
      <c r="C114" s="234">
        <v>0.307</v>
      </c>
      <c r="D114" s="234">
        <v>0.312</v>
      </c>
      <c r="E114" s="234">
        <v>0.29699999999999999</v>
      </c>
      <c r="F114" s="234">
        <v>0.41012999999999999</v>
      </c>
      <c r="G114" s="81"/>
      <c r="H114" s="231" t="s">
        <v>295</v>
      </c>
      <c r="I114" s="231"/>
      <c r="J114" s="234">
        <v>2.2528800000000002</v>
      </c>
      <c r="K114" s="234">
        <v>2.6814200000000001</v>
      </c>
      <c r="L114" s="234">
        <v>2.5028600000000001</v>
      </c>
      <c r="M114" s="234">
        <v>2.03748</v>
      </c>
      <c r="N114" s="234">
        <v>2.2111299999999998</v>
      </c>
      <c r="O114" s="81"/>
      <c r="P114" s="235">
        <v>0.1429</v>
      </c>
      <c r="Q114" s="235">
        <v>0.1145</v>
      </c>
      <c r="R114" s="235">
        <v>0.12470000000000001</v>
      </c>
      <c r="S114" s="236">
        <v>0.14580000000000001</v>
      </c>
      <c r="T114" s="235">
        <v>0.1855</v>
      </c>
    </row>
    <row r="115" spans="1:20">
      <c r="A115" s="231" t="s">
        <v>53</v>
      </c>
      <c r="B115" s="234">
        <v>0.13457</v>
      </c>
      <c r="C115" s="234">
        <v>0.13097</v>
      </c>
      <c r="D115" s="234">
        <v>0.11600000000000001</v>
      </c>
      <c r="E115" s="234">
        <v>8.1000000000000003E-2</v>
      </c>
      <c r="F115" s="234" t="s">
        <v>363</v>
      </c>
      <c r="G115" s="81"/>
      <c r="H115" s="231" t="s">
        <v>53</v>
      </c>
      <c r="I115" s="231"/>
      <c r="J115" s="234">
        <v>0.58903000000000005</v>
      </c>
      <c r="K115" s="234">
        <v>0.66442000000000001</v>
      </c>
      <c r="L115" s="234">
        <v>0.53700000000000003</v>
      </c>
      <c r="M115" s="234">
        <v>0.57899999999999996</v>
      </c>
      <c r="N115" s="234" t="s">
        <v>363</v>
      </c>
      <c r="O115" s="81"/>
      <c r="P115" s="235">
        <v>0.22850000000000001</v>
      </c>
      <c r="Q115" s="235">
        <v>0.1971</v>
      </c>
      <c r="R115" s="235">
        <v>0.216</v>
      </c>
      <c r="S115" s="236">
        <v>0.1399</v>
      </c>
      <c r="T115" s="235" t="e">
        <v>#VALUE!</v>
      </c>
    </row>
    <row r="116" spans="1:20">
      <c r="A116" s="231" t="s">
        <v>76</v>
      </c>
      <c r="B116" s="234">
        <v>0.06</v>
      </c>
      <c r="C116" s="234">
        <v>0.11</v>
      </c>
      <c r="D116" s="234">
        <v>0.11600000000000001</v>
      </c>
      <c r="E116" s="234">
        <v>0.13</v>
      </c>
      <c r="F116" s="234" t="s">
        <v>363</v>
      </c>
      <c r="G116" s="81"/>
      <c r="H116" s="231" t="s">
        <v>76</v>
      </c>
      <c r="I116" s="231"/>
      <c r="J116" s="234">
        <v>0.67900000000000005</v>
      </c>
      <c r="K116" s="234">
        <v>0.81699999999999995</v>
      </c>
      <c r="L116" s="234">
        <v>0.88500000000000001</v>
      </c>
      <c r="M116" s="234">
        <v>0.93</v>
      </c>
      <c r="N116" s="234" t="s">
        <v>363</v>
      </c>
      <c r="O116" s="81"/>
      <c r="P116" s="235">
        <v>8.8400000000000006E-2</v>
      </c>
      <c r="Q116" s="235">
        <v>0.1346</v>
      </c>
      <c r="R116" s="235">
        <v>0.13109999999999999</v>
      </c>
      <c r="S116" s="236">
        <v>0.13980000000000001</v>
      </c>
      <c r="T116" s="235" t="e">
        <v>#VALUE!</v>
      </c>
    </row>
    <row r="117" spans="1:20">
      <c r="A117" s="231" t="s">
        <v>100</v>
      </c>
      <c r="B117" s="234">
        <v>2.21</v>
      </c>
      <c r="C117" s="234">
        <v>2.2850000000000001</v>
      </c>
      <c r="D117" s="234">
        <v>3.4119999999999999</v>
      </c>
      <c r="E117" s="234">
        <v>2.649</v>
      </c>
      <c r="F117" s="234" t="s">
        <v>363</v>
      </c>
      <c r="G117" s="81"/>
      <c r="H117" s="231" t="s">
        <v>100</v>
      </c>
      <c r="I117" s="231"/>
      <c r="J117" s="234">
        <v>20.456340000000001</v>
      </c>
      <c r="K117" s="234">
        <v>17.849519999999998</v>
      </c>
      <c r="L117" s="234">
        <v>17.759219999999999</v>
      </c>
      <c r="M117" s="234">
        <v>19.21</v>
      </c>
      <c r="N117" s="234" t="s">
        <v>363</v>
      </c>
      <c r="O117" s="81"/>
      <c r="P117" s="235">
        <v>0.108</v>
      </c>
      <c r="Q117" s="235">
        <v>0.128</v>
      </c>
      <c r="R117" s="235">
        <v>0.19209999999999999</v>
      </c>
      <c r="S117" s="236">
        <v>0.13789999999999999</v>
      </c>
      <c r="T117" s="235" t="e">
        <v>#VALUE!</v>
      </c>
    </row>
    <row r="118" spans="1:20">
      <c r="A118" s="231" t="s">
        <v>155</v>
      </c>
      <c r="B118" s="234">
        <v>10.994999999999999</v>
      </c>
      <c r="C118" s="234">
        <v>12.346</v>
      </c>
      <c r="D118" s="234">
        <v>12.763</v>
      </c>
      <c r="E118" s="234">
        <v>14.009</v>
      </c>
      <c r="F118" s="234">
        <v>14.807600000000001</v>
      </c>
      <c r="G118" s="81"/>
      <c r="H118" s="231" t="s">
        <v>155</v>
      </c>
      <c r="I118" s="231"/>
      <c r="J118" s="234">
        <v>101.71808</v>
      </c>
      <c r="K118" s="234">
        <v>107.35317999999999</v>
      </c>
      <c r="L118" s="234">
        <v>111.69282</v>
      </c>
      <c r="M118" s="234">
        <v>106.874</v>
      </c>
      <c r="N118" s="234">
        <v>97.399600000000007</v>
      </c>
      <c r="O118" s="81"/>
      <c r="P118" s="235">
        <v>0.1081</v>
      </c>
      <c r="Q118" s="235">
        <v>0.115</v>
      </c>
      <c r="R118" s="235">
        <v>0.1143</v>
      </c>
      <c r="S118" s="236">
        <v>0.13109999999999999</v>
      </c>
      <c r="T118" s="235">
        <v>0.1386</v>
      </c>
    </row>
    <row r="119" spans="1:20">
      <c r="A119" s="231" t="s">
        <v>13</v>
      </c>
      <c r="B119" s="234">
        <v>392.73567000000003</v>
      </c>
      <c r="C119" s="234">
        <v>429.65204</v>
      </c>
      <c r="D119" s="234">
        <v>440.23135000000002</v>
      </c>
      <c r="E119" s="234">
        <v>527.48973000000001</v>
      </c>
      <c r="F119" s="234">
        <v>508.36023</v>
      </c>
      <c r="G119" s="81"/>
      <c r="H119" s="231" t="s">
        <v>13</v>
      </c>
      <c r="I119" s="231"/>
      <c r="J119" s="234">
        <v>4119.3869999999997</v>
      </c>
      <c r="K119" s="234">
        <v>3950.3315899999998</v>
      </c>
      <c r="L119" s="234">
        <v>4125.0593500000004</v>
      </c>
      <c r="M119" s="234">
        <v>4100.1397299999999</v>
      </c>
      <c r="N119" s="234">
        <v>4047.76523</v>
      </c>
      <c r="O119" s="81"/>
      <c r="P119" s="235">
        <v>9.5299999999999996E-2</v>
      </c>
      <c r="Q119" s="235">
        <v>0.10879999999999999</v>
      </c>
      <c r="R119" s="235">
        <v>0.1067</v>
      </c>
      <c r="S119" s="236">
        <v>0.12870000000000001</v>
      </c>
      <c r="T119" s="235">
        <v>0.12559999999999999</v>
      </c>
    </row>
    <row r="120" spans="1:20">
      <c r="A120" s="231" t="s">
        <v>105</v>
      </c>
      <c r="B120" s="234">
        <v>19.769400000000001</v>
      </c>
      <c r="C120" s="234">
        <v>20.6281</v>
      </c>
      <c r="D120" s="234">
        <v>26.734200000000001</v>
      </c>
      <c r="E120" s="234">
        <v>21.92596</v>
      </c>
      <c r="F120" s="234" t="s">
        <v>363</v>
      </c>
      <c r="G120" s="81"/>
      <c r="H120" s="231" t="s">
        <v>105</v>
      </c>
      <c r="I120" s="81"/>
      <c r="J120" s="234">
        <v>141.54921999999999</v>
      </c>
      <c r="K120" s="234">
        <v>147.42609999999999</v>
      </c>
      <c r="L120" s="234">
        <v>159.97720000000001</v>
      </c>
      <c r="M120" s="234">
        <v>172.69695999999999</v>
      </c>
      <c r="N120" s="234" t="s">
        <v>363</v>
      </c>
      <c r="O120" s="81"/>
      <c r="P120" s="235">
        <v>0.13969999999999999</v>
      </c>
      <c r="Q120" s="235">
        <v>0.1399</v>
      </c>
      <c r="R120" s="235">
        <v>0.1671</v>
      </c>
      <c r="S120" s="236">
        <v>0.127</v>
      </c>
      <c r="T120" s="235" t="e">
        <v>#VALUE!</v>
      </c>
    </row>
    <row r="121" spans="1:20">
      <c r="A121" s="231" t="s">
        <v>177</v>
      </c>
      <c r="B121" s="234">
        <v>1.413</v>
      </c>
      <c r="C121" s="234">
        <v>1.4935</v>
      </c>
      <c r="D121" s="234">
        <v>1.4595</v>
      </c>
      <c r="E121" s="234">
        <v>1.6559999999999999</v>
      </c>
      <c r="F121" s="234" t="s">
        <v>363</v>
      </c>
      <c r="G121" s="81"/>
      <c r="H121" s="231" t="s">
        <v>177</v>
      </c>
      <c r="I121" s="231"/>
      <c r="J121" s="234">
        <v>11.676</v>
      </c>
      <c r="K121" s="234">
        <v>11.5585</v>
      </c>
      <c r="L121" s="234">
        <v>12.2965</v>
      </c>
      <c r="M121" s="234">
        <v>13.086</v>
      </c>
      <c r="N121" s="234" t="s">
        <v>363</v>
      </c>
      <c r="O121" s="81"/>
      <c r="P121" s="235">
        <v>0.121</v>
      </c>
      <c r="Q121" s="235">
        <v>0.12920000000000001</v>
      </c>
      <c r="R121" s="235">
        <v>0.1187</v>
      </c>
      <c r="S121" s="236">
        <v>0.1265</v>
      </c>
      <c r="T121" s="235" t="e">
        <v>#VALUE!</v>
      </c>
    </row>
    <row r="122" spans="1:20">
      <c r="A122" s="231" t="s">
        <v>146</v>
      </c>
      <c r="B122" s="234">
        <v>75</v>
      </c>
      <c r="C122" s="234">
        <v>71.236000000000004</v>
      </c>
      <c r="D122" s="234">
        <v>79.575000000000003</v>
      </c>
      <c r="E122" s="234">
        <v>66.259</v>
      </c>
      <c r="F122" s="234">
        <v>82.918999999999997</v>
      </c>
      <c r="G122" s="81"/>
      <c r="H122" s="231" t="s">
        <v>146</v>
      </c>
      <c r="I122" s="81"/>
      <c r="J122" s="234">
        <v>543.94949999999994</v>
      </c>
      <c r="K122" s="234">
        <v>507.53235999999998</v>
      </c>
      <c r="L122" s="234">
        <v>540.17600000000004</v>
      </c>
      <c r="M122" s="234">
        <v>532.57399999999996</v>
      </c>
      <c r="N122" s="234">
        <v>531.98199999999997</v>
      </c>
      <c r="O122" s="81"/>
      <c r="P122" s="235">
        <v>0.13789999999999999</v>
      </c>
      <c r="Q122" s="235">
        <v>0.1404</v>
      </c>
      <c r="R122" s="235">
        <v>0.14729999999999999</v>
      </c>
      <c r="S122" s="236">
        <v>0.1244</v>
      </c>
      <c r="T122" s="235">
        <v>0.15590000000000001</v>
      </c>
    </row>
    <row r="123" spans="1:20">
      <c r="A123" s="231" t="s">
        <v>139</v>
      </c>
      <c r="B123" s="234">
        <v>5.4779999999999998</v>
      </c>
      <c r="C123" s="234">
        <v>6.7489999999999997</v>
      </c>
      <c r="D123" s="234">
        <v>7.7880000000000003</v>
      </c>
      <c r="E123" s="234">
        <v>9.9990000000000006</v>
      </c>
      <c r="F123" s="234">
        <v>11.473000000000001</v>
      </c>
      <c r="G123" s="81"/>
      <c r="H123" s="231" t="s">
        <v>139</v>
      </c>
      <c r="I123" s="81"/>
      <c r="J123" s="234">
        <v>78.761780000000002</v>
      </c>
      <c r="K123" s="234">
        <v>84.848780000000005</v>
      </c>
      <c r="L123" s="234">
        <v>88.593559999999997</v>
      </c>
      <c r="M123" s="234">
        <v>84.775999999999996</v>
      </c>
      <c r="N123" s="234">
        <v>74.126999999999995</v>
      </c>
      <c r="O123" s="81"/>
      <c r="P123" s="235">
        <v>6.9599999999999995E-2</v>
      </c>
      <c r="Q123" s="235">
        <v>7.9500000000000001E-2</v>
      </c>
      <c r="R123" s="235">
        <v>8.7900000000000006E-2</v>
      </c>
      <c r="S123" s="236">
        <v>0.1179</v>
      </c>
      <c r="T123" s="235">
        <v>0.15479999999999999</v>
      </c>
    </row>
    <row r="124" spans="1:20">
      <c r="A124" s="231" t="s">
        <v>288</v>
      </c>
      <c r="B124" s="234">
        <v>5.0000000000000001E-3</v>
      </c>
      <c r="C124" s="234">
        <v>5.0000000000000001E-3</v>
      </c>
      <c r="D124" s="234">
        <v>5.0000000000000001E-3</v>
      </c>
      <c r="E124" s="234">
        <v>5.0000000000000001E-3</v>
      </c>
      <c r="F124" s="234" t="s">
        <v>363</v>
      </c>
      <c r="G124" s="81"/>
      <c r="H124" s="231" t="s">
        <v>288</v>
      </c>
      <c r="I124" s="81"/>
      <c r="J124" s="234">
        <v>4.2999999999999997E-2</v>
      </c>
      <c r="K124" s="234">
        <v>4.1000000000000002E-2</v>
      </c>
      <c r="L124" s="234">
        <v>4.1000000000000002E-2</v>
      </c>
      <c r="M124" s="234">
        <v>4.2999999999999997E-2</v>
      </c>
      <c r="N124" s="234" t="s">
        <v>363</v>
      </c>
      <c r="O124" s="81"/>
      <c r="P124" s="235">
        <v>0.1163</v>
      </c>
      <c r="Q124" s="235">
        <v>0.122</v>
      </c>
      <c r="R124" s="235">
        <v>0.122</v>
      </c>
      <c r="S124" s="236">
        <v>0.1163</v>
      </c>
      <c r="T124" s="235" t="e">
        <v>#VALUE!</v>
      </c>
    </row>
    <row r="125" spans="1:20">
      <c r="A125" s="231" t="s">
        <v>78</v>
      </c>
      <c r="B125" s="234">
        <v>1.2181</v>
      </c>
      <c r="C125" s="234">
        <v>2.9331</v>
      </c>
      <c r="D125" s="234">
        <v>3.9310999999999998</v>
      </c>
      <c r="E125" s="234">
        <v>2.7301000000000002</v>
      </c>
      <c r="F125" s="234" t="s">
        <v>363</v>
      </c>
      <c r="G125" s="81"/>
      <c r="H125" s="231" t="s">
        <v>78</v>
      </c>
      <c r="I125" s="81"/>
      <c r="J125" s="234">
        <v>19.508279999999999</v>
      </c>
      <c r="K125" s="234">
        <v>19.9071</v>
      </c>
      <c r="L125" s="234">
        <v>22.248100000000001</v>
      </c>
      <c r="M125" s="234">
        <v>23.652100000000001</v>
      </c>
      <c r="N125" s="234" t="s">
        <v>363</v>
      </c>
      <c r="O125" s="81"/>
      <c r="P125" s="235">
        <v>6.2399999999999997E-2</v>
      </c>
      <c r="Q125" s="235">
        <v>0.14729999999999999</v>
      </c>
      <c r="R125" s="235">
        <v>0.1767</v>
      </c>
      <c r="S125" s="236">
        <v>0.1154</v>
      </c>
      <c r="T125" s="235" t="e">
        <v>#VALUE!</v>
      </c>
    </row>
    <row r="126" spans="1:20">
      <c r="A126" s="231" t="s">
        <v>8</v>
      </c>
      <c r="B126" s="234">
        <v>106.065</v>
      </c>
      <c r="C126" s="234">
        <v>106.833</v>
      </c>
      <c r="D126" s="234">
        <v>115.23699999999999</v>
      </c>
      <c r="E126" s="234">
        <v>116.301</v>
      </c>
      <c r="F126" s="234">
        <v>111.98350000000001</v>
      </c>
      <c r="G126" s="81"/>
      <c r="H126" s="231" t="s">
        <v>8</v>
      </c>
      <c r="I126" s="81"/>
      <c r="J126" s="234">
        <v>1013.23384</v>
      </c>
      <c r="K126" s="234">
        <v>985.97572000000002</v>
      </c>
      <c r="L126" s="234">
        <v>1044.596</v>
      </c>
      <c r="M126" s="234">
        <v>1031.223</v>
      </c>
      <c r="N126" s="234">
        <v>963.03150000000005</v>
      </c>
      <c r="O126" s="81"/>
      <c r="P126" s="235">
        <v>0.1047</v>
      </c>
      <c r="Q126" s="235">
        <v>0.1084</v>
      </c>
      <c r="R126" s="235">
        <v>0.1103</v>
      </c>
      <c r="S126" s="236">
        <v>0.1128</v>
      </c>
      <c r="T126" s="235">
        <v>0.1086</v>
      </c>
    </row>
    <row r="127" spans="1:20">
      <c r="A127" s="231" t="s">
        <v>195</v>
      </c>
      <c r="B127" s="234">
        <v>19.61</v>
      </c>
      <c r="C127" s="234">
        <v>19.62</v>
      </c>
      <c r="D127" s="234">
        <v>22.350999999999999</v>
      </c>
      <c r="E127" s="234">
        <v>26.773</v>
      </c>
      <c r="F127" s="234">
        <v>25.14892</v>
      </c>
      <c r="G127" s="81"/>
      <c r="H127" s="231" t="s">
        <v>195</v>
      </c>
      <c r="I127" s="81"/>
      <c r="J127" s="234">
        <v>229.45406</v>
      </c>
      <c r="K127" s="234">
        <v>231.47344000000001</v>
      </c>
      <c r="L127" s="234">
        <v>238.98099999999999</v>
      </c>
      <c r="M127" s="234">
        <v>240.167</v>
      </c>
      <c r="N127" s="234">
        <v>239.70092</v>
      </c>
      <c r="O127" s="81"/>
      <c r="P127" s="235">
        <v>8.5500000000000007E-2</v>
      </c>
      <c r="Q127" s="235">
        <v>8.48E-2</v>
      </c>
      <c r="R127" s="235">
        <v>9.35E-2</v>
      </c>
      <c r="S127" s="236">
        <v>0.1115</v>
      </c>
      <c r="T127" s="235">
        <v>0.1047</v>
      </c>
    </row>
    <row r="128" spans="1:20">
      <c r="A128" s="231" t="s">
        <v>84</v>
      </c>
      <c r="B128" s="234">
        <v>0.25900000000000001</v>
      </c>
      <c r="C128" s="234">
        <v>0.28999999999999998</v>
      </c>
      <c r="D128" s="234">
        <v>0.30499999999999999</v>
      </c>
      <c r="E128" s="234">
        <v>0.309</v>
      </c>
      <c r="F128" s="234" t="s">
        <v>363</v>
      </c>
      <c r="G128" s="81"/>
      <c r="H128" s="231" t="s">
        <v>84</v>
      </c>
      <c r="I128" s="81"/>
      <c r="J128" s="234">
        <v>2.23394</v>
      </c>
      <c r="K128" s="234">
        <v>2.6578599999999999</v>
      </c>
      <c r="L128" s="234">
        <v>2.8660000000000001</v>
      </c>
      <c r="M128" s="234">
        <v>2.8010000000000002</v>
      </c>
      <c r="N128" s="234" t="s">
        <v>363</v>
      </c>
      <c r="O128" s="81"/>
      <c r="P128" s="235">
        <v>0.1159</v>
      </c>
      <c r="Q128" s="235">
        <v>0.1091</v>
      </c>
      <c r="R128" s="235">
        <v>0.10639999999999999</v>
      </c>
      <c r="S128" s="236">
        <v>0.1103</v>
      </c>
      <c r="T128" s="235" t="e">
        <v>#VALUE!</v>
      </c>
    </row>
    <row r="129" spans="1:20">
      <c r="A129" s="231" t="s">
        <v>168</v>
      </c>
      <c r="B129" s="234">
        <v>23.292000000000002</v>
      </c>
      <c r="C129" s="234">
        <v>26.902000000000001</v>
      </c>
      <c r="D129" s="234">
        <v>27.186</v>
      </c>
      <c r="E129" s="234">
        <v>36.265999999999998</v>
      </c>
      <c r="F129" s="234">
        <v>43.82253</v>
      </c>
      <c r="G129" s="81"/>
      <c r="H129" s="231" t="s">
        <v>168</v>
      </c>
      <c r="I129" s="231"/>
      <c r="J129" s="234">
        <v>360.45321999999999</v>
      </c>
      <c r="K129" s="234">
        <v>348.96708000000001</v>
      </c>
      <c r="L129" s="234">
        <v>354.88</v>
      </c>
      <c r="M129" s="234">
        <v>342.48399999999998</v>
      </c>
      <c r="N129" s="234">
        <v>338.87653</v>
      </c>
      <c r="O129" s="81"/>
      <c r="P129" s="235">
        <v>6.4600000000000005E-2</v>
      </c>
      <c r="Q129" s="235">
        <v>7.7100000000000002E-2</v>
      </c>
      <c r="R129" s="235">
        <v>7.6600000000000001E-2</v>
      </c>
      <c r="S129" s="236">
        <v>0.10589999999999999</v>
      </c>
      <c r="T129" s="235">
        <v>0.128</v>
      </c>
    </row>
    <row r="130" spans="1:20">
      <c r="A130" s="231" t="s">
        <v>61</v>
      </c>
      <c r="B130" s="234">
        <v>15.466200000000001</v>
      </c>
      <c r="C130" s="234">
        <v>13.8672</v>
      </c>
      <c r="D130" s="234">
        <v>14.401199999999999</v>
      </c>
      <c r="E130" s="234">
        <v>14.462199999999999</v>
      </c>
      <c r="F130" s="234" t="s">
        <v>363</v>
      </c>
      <c r="G130" s="81"/>
      <c r="H130" s="231" t="s">
        <v>61</v>
      </c>
      <c r="I130" s="81"/>
      <c r="J130" s="234">
        <v>123.96758</v>
      </c>
      <c r="K130" s="234">
        <v>131.37096</v>
      </c>
      <c r="L130" s="234">
        <v>138.5232</v>
      </c>
      <c r="M130" s="234">
        <v>147.6542</v>
      </c>
      <c r="N130" s="234" t="s">
        <v>363</v>
      </c>
      <c r="O130" s="81"/>
      <c r="P130" s="235">
        <v>0.12479999999999999</v>
      </c>
      <c r="Q130" s="235">
        <v>0.1056</v>
      </c>
      <c r="R130" s="235">
        <v>0.104</v>
      </c>
      <c r="S130" s="236">
        <v>9.7900000000000001E-2</v>
      </c>
      <c r="T130" s="235" t="e">
        <v>#VALUE!</v>
      </c>
    </row>
    <row r="131" spans="1:20">
      <c r="A131" s="231" t="s">
        <v>144</v>
      </c>
      <c r="B131" s="234">
        <v>0.19700000000000001</v>
      </c>
      <c r="C131" s="234">
        <v>0.54100000000000004</v>
      </c>
      <c r="D131" s="234">
        <v>1.044</v>
      </c>
      <c r="E131" s="234">
        <v>1.181</v>
      </c>
      <c r="F131" s="234">
        <v>1.7929999999999999</v>
      </c>
      <c r="G131" s="81"/>
      <c r="H131" s="231" t="s">
        <v>144</v>
      </c>
      <c r="I131" s="81"/>
      <c r="J131" s="234">
        <v>9.9579599999999999</v>
      </c>
      <c r="K131" s="234">
        <v>8.2847200000000001</v>
      </c>
      <c r="L131" s="234">
        <v>12.248799999999999</v>
      </c>
      <c r="M131" s="234">
        <v>12.192</v>
      </c>
      <c r="N131" s="234">
        <v>11.654999999999999</v>
      </c>
      <c r="O131" s="81"/>
      <c r="P131" s="235">
        <v>1.9800000000000002E-2</v>
      </c>
      <c r="Q131" s="235">
        <v>6.5299999999999997E-2</v>
      </c>
      <c r="R131" s="235">
        <v>8.5199999999999998E-2</v>
      </c>
      <c r="S131" s="236">
        <v>9.69E-2</v>
      </c>
      <c r="T131" s="235">
        <v>0.15379999999999999</v>
      </c>
    </row>
    <row r="132" spans="1:20">
      <c r="A132" s="231" t="s">
        <v>111</v>
      </c>
      <c r="B132" s="234">
        <v>7.3860000000000001</v>
      </c>
      <c r="C132" s="234">
        <v>6.8109999999999999</v>
      </c>
      <c r="D132" s="234">
        <v>7.9429999999999996</v>
      </c>
      <c r="E132" s="234">
        <v>7.8049999999999997</v>
      </c>
      <c r="F132" s="234" t="s">
        <v>363</v>
      </c>
      <c r="G132" s="81"/>
      <c r="H132" s="231" t="s">
        <v>111</v>
      </c>
      <c r="I132" s="231"/>
      <c r="J132" s="234">
        <v>75.880979999999994</v>
      </c>
      <c r="K132" s="234">
        <v>74.332139999999995</v>
      </c>
      <c r="L132" s="234">
        <v>78.089560000000006</v>
      </c>
      <c r="M132" s="234">
        <v>81.786000000000001</v>
      </c>
      <c r="N132" s="234" t="s">
        <v>363</v>
      </c>
      <c r="O132" s="81"/>
      <c r="P132" s="235">
        <v>9.7299999999999998E-2</v>
      </c>
      <c r="Q132" s="235">
        <v>9.1600000000000001E-2</v>
      </c>
      <c r="R132" s="235">
        <v>0.1017</v>
      </c>
      <c r="S132" s="236">
        <v>9.5399999999999999E-2</v>
      </c>
      <c r="T132" s="235" t="e">
        <v>#VALUE!</v>
      </c>
    </row>
    <row r="133" spans="1:20">
      <c r="A133" s="231" t="s">
        <v>377</v>
      </c>
      <c r="B133" s="234">
        <v>0</v>
      </c>
      <c r="C133" s="234">
        <v>0.03</v>
      </c>
      <c r="D133" s="234">
        <v>0.1</v>
      </c>
      <c r="E133" s="234">
        <v>0.09</v>
      </c>
      <c r="F133" s="234" t="s">
        <v>363</v>
      </c>
      <c r="G133" s="81"/>
      <c r="H133" s="231" t="s">
        <v>377</v>
      </c>
      <c r="I133" s="81"/>
      <c r="J133" s="234">
        <v>0.85899999999999999</v>
      </c>
      <c r="K133" s="234">
        <v>0.89900000000000002</v>
      </c>
      <c r="L133" s="234">
        <v>0.98399999999999999</v>
      </c>
      <c r="M133" s="234">
        <v>0.98</v>
      </c>
      <c r="N133" s="234" t="s">
        <v>363</v>
      </c>
      <c r="O133" s="81"/>
      <c r="P133" s="235">
        <v>0</v>
      </c>
      <c r="Q133" s="235">
        <v>3.3399999999999999E-2</v>
      </c>
      <c r="R133" s="235">
        <v>0.1016</v>
      </c>
      <c r="S133" s="236">
        <v>9.1800000000000007E-2</v>
      </c>
      <c r="T133" s="235" t="e">
        <v>#VALUE!</v>
      </c>
    </row>
    <row r="134" spans="1:20">
      <c r="A134" s="231" t="s">
        <v>378</v>
      </c>
      <c r="B134" s="234">
        <v>0.15</v>
      </c>
      <c r="C134" s="234">
        <v>0.15</v>
      </c>
      <c r="D134" s="234">
        <v>0.15</v>
      </c>
      <c r="E134" s="234">
        <v>0.15</v>
      </c>
      <c r="F134" s="234" t="s">
        <v>363</v>
      </c>
      <c r="G134" s="81"/>
      <c r="H134" s="231" t="s">
        <v>378</v>
      </c>
      <c r="I134" s="231"/>
      <c r="J134" s="234">
        <v>1.6379999999999999</v>
      </c>
      <c r="K134" s="234">
        <v>1.6379999999999999</v>
      </c>
      <c r="L134" s="234">
        <v>1.65</v>
      </c>
      <c r="M134" s="234">
        <v>1.65</v>
      </c>
      <c r="N134" s="234" t="s">
        <v>363</v>
      </c>
      <c r="O134" s="81"/>
      <c r="P134" s="235">
        <v>9.1600000000000001E-2</v>
      </c>
      <c r="Q134" s="235">
        <v>9.1600000000000001E-2</v>
      </c>
      <c r="R134" s="235">
        <v>9.0899999999999995E-2</v>
      </c>
      <c r="S134" s="236">
        <v>9.0899999999999995E-2</v>
      </c>
      <c r="T134" s="235" t="e">
        <v>#VALUE!</v>
      </c>
    </row>
    <row r="135" spans="1:20">
      <c r="A135" s="231" t="s">
        <v>6</v>
      </c>
      <c r="B135" s="234">
        <v>3.7210000000000001</v>
      </c>
      <c r="C135" s="234">
        <v>4.6390000000000002</v>
      </c>
      <c r="D135" s="234">
        <v>5.9</v>
      </c>
      <c r="E135" s="234">
        <v>7.1539999999999999</v>
      </c>
      <c r="F135" s="234">
        <v>7.9336799999999998</v>
      </c>
      <c r="G135" s="81"/>
      <c r="H135" s="231" t="s">
        <v>6</v>
      </c>
      <c r="I135" s="231"/>
      <c r="J135" s="234">
        <v>78.314620000000005</v>
      </c>
      <c r="K135" s="234">
        <v>76.946439999999996</v>
      </c>
      <c r="L135" s="234">
        <v>80.445419999999999</v>
      </c>
      <c r="M135" s="234">
        <v>81.695999999999998</v>
      </c>
      <c r="N135" s="234">
        <v>81.708680000000001</v>
      </c>
      <c r="O135" s="81"/>
      <c r="P135" s="235">
        <v>4.7500000000000001E-2</v>
      </c>
      <c r="Q135" s="235">
        <v>6.0299999999999999E-2</v>
      </c>
      <c r="R135" s="235">
        <v>7.3300000000000004E-2</v>
      </c>
      <c r="S135" s="236">
        <v>8.7599999999999997E-2</v>
      </c>
      <c r="T135" s="235">
        <v>9.7100000000000006E-2</v>
      </c>
    </row>
    <row r="136" spans="1:20">
      <c r="A136" s="231" t="s">
        <v>157</v>
      </c>
      <c r="B136" s="234">
        <v>6.7919999999999998</v>
      </c>
      <c r="C136" s="234">
        <v>8.8919999999999995</v>
      </c>
      <c r="D136" s="234">
        <v>11.1045</v>
      </c>
      <c r="E136" s="234">
        <v>12.906499999999999</v>
      </c>
      <c r="F136" s="234">
        <v>15.31415</v>
      </c>
      <c r="G136" s="81"/>
      <c r="H136" s="231" t="s">
        <v>157</v>
      </c>
      <c r="I136" s="81"/>
      <c r="J136" s="234">
        <v>145.51924</v>
      </c>
      <c r="K136" s="234">
        <v>142.28363999999999</v>
      </c>
      <c r="L136" s="234">
        <v>148.04408000000001</v>
      </c>
      <c r="M136" s="234">
        <v>153.4255</v>
      </c>
      <c r="N136" s="234">
        <v>150.93915000000001</v>
      </c>
      <c r="O136" s="81"/>
      <c r="P136" s="235">
        <v>4.6699999999999998E-2</v>
      </c>
      <c r="Q136" s="235">
        <v>6.25E-2</v>
      </c>
      <c r="R136" s="235">
        <v>7.4999999999999997E-2</v>
      </c>
      <c r="S136" s="236">
        <v>8.4099999999999994E-2</v>
      </c>
      <c r="T136" s="235">
        <v>0.10150000000000001</v>
      </c>
    </row>
    <row r="137" spans="1:20">
      <c r="A137" s="231" t="s">
        <v>318</v>
      </c>
      <c r="B137" s="234">
        <v>2.84</v>
      </c>
      <c r="C137" s="234">
        <v>1.847</v>
      </c>
      <c r="D137" s="234">
        <v>2.5659999999999998</v>
      </c>
      <c r="E137" s="234">
        <v>3.25</v>
      </c>
      <c r="F137" s="234" t="s">
        <v>363</v>
      </c>
      <c r="G137" s="81"/>
      <c r="H137" s="231" t="s">
        <v>318</v>
      </c>
      <c r="I137" s="81"/>
      <c r="J137" s="234">
        <v>38.70476</v>
      </c>
      <c r="K137" s="234">
        <v>40.802480000000003</v>
      </c>
      <c r="L137" s="234">
        <v>43.757739999999998</v>
      </c>
      <c r="M137" s="234">
        <v>38.777999999999999</v>
      </c>
      <c r="N137" s="234" t="s">
        <v>363</v>
      </c>
      <c r="O137" s="81"/>
      <c r="P137" s="235">
        <v>7.3400000000000007E-2</v>
      </c>
      <c r="Q137" s="235">
        <v>4.53E-2</v>
      </c>
      <c r="R137" s="235">
        <v>5.8599999999999999E-2</v>
      </c>
      <c r="S137" s="236">
        <v>8.3799999999999999E-2</v>
      </c>
      <c r="T137" s="235" t="e">
        <v>#VALUE!</v>
      </c>
    </row>
    <row r="138" spans="1:20">
      <c r="A138" s="231" t="s">
        <v>148</v>
      </c>
      <c r="B138" s="234">
        <v>2.4689999999999999</v>
      </c>
      <c r="C138" s="234">
        <v>3.01</v>
      </c>
      <c r="D138" s="234">
        <v>3.17</v>
      </c>
      <c r="E138" s="234">
        <v>2.77</v>
      </c>
      <c r="F138" s="234" t="s">
        <v>363</v>
      </c>
      <c r="G138" s="81"/>
      <c r="H138" s="231" t="s">
        <v>148</v>
      </c>
      <c r="I138" s="81"/>
      <c r="J138" s="234">
        <v>37.70684</v>
      </c>
      <c r="K138" s="234">
        <v>33.729799999999997</v>
      </c>
      <c r="L138" s="234">
        <v>35.15972</v>
      </c>
      <c r="M138" s="234">
        <v>33.889000000000003</v>
      </c>
      <c r="N138" s="234" t="s">
        <v>363</v>
      </c>
      <c r="O138" s="81"/>
      <c r="P138" s="235">
        <v>6.5500000000000003E-2</v>
      </c>
      <c r="Q138" s="235">
        <v>8.9200000000000002E-2</v>
      </c>
      <c r="R138" s="235">
        <v>9.0200000000000002E-2</v>
      </c>
      <c r="S138" s="236">
        <v>8.1699999999999995E-2</v>
      </c>
      <c r="T138" s="235" t="e">
        <v>#VALUE!</v>
      </c>
    </row>
    <row r="139" spans="1:20">
      <c r="A139" s="231" t="s">
        <v>141</v>
      </c>
      <c r="B139" s="234">
        <v>2.9340000000000002</v>
      </c>
      <c r="C139" s="234">
        <v>3.6829999999999998</v>
      </c>
      <c r="D139" s="234">
        <v>5.7370000000000001</v>
      </c>
      <c r="E139" s="234">
        <v>3.778</v>
      </c>
      <c r="F139" s="234" t="s">
        <v>363</v>
      </c>
      <c r="G139" s="81"/>
      <c r="H139" s="231" t="s">
        <v>141</v>
      </c>
      <c r="I139" s="81"/>
      <c r="J139" s="234">
        <v>41.723579999999998</v>
      </c>
      <c r="K139" s="234">
        <v>39.632480000000001</v>
      </c>
      <c r="L139" s="234">
        <v>43.134039999999999</v>
      </c>
      <c r="M139" s="234">
        <v>46.654000000000003</v>
      </c>
      <c r="N139" s="234" t="s">
        <v>363</v>
      </c>
      <c r="O139" s="81"/>
      <c r="P139" s="235">
        <v>7.0300000000000001E-2</v>
      </c>
      <c r="Q139" s="235">
        <v>9.2899999999999996E-2</v>
      </c>
      <c r="R139" s="235">
        <v>0.13300000000000001</v>
      </c>
      <c r="S139" s="236">
        <v>8.1000000000000003E-2</v>
      </c>
      <c r="T139" s="235" t="e">
        <v>#VALUE!</v>
      </c>
    </row>
    <row r="140" spans="1:20">
      <c r="A140" s="231" t="s">
        <v>129</v>
      </c>
      <c r="B140" s="234">
        <v>9.6170000000000009</v>
      </c>
      <c r="C140" s="234">
        <v>10.076000000000001</v>
      </c>
      <c r="D140" s="234">
        <v>8.6769999999999996</v>
      </c>
      <c r="E140" s="234">
        <v>11.286</v>
      </c>
      <c r="F140" s="234" t="s">
        <v>363</v>
      </c>
      <c r="G140" s="81"/>
      <c r="H140" s="231" t="s">
        <v>129</v>
      </c>
      <c r="I140" s="81"/>
      <c r="J140" s="234">
        <v>136.435</v>
      </c>
      <c r="K140" s="234">
        <v>137.21</v>
      </c>
      <c r="L140" s="234">
        <v>145.297</v>
      </c>
      <c r="M140" s="234">
        <v>140.84200000000001</v>
      </c>
      <c r="N140" s="234" t="s">
        <v>363</v>
      </c>
      <c r="O140" s="81"/>
      <c r="P140" s="235">
        <v>7.0499999999999993E-2</v>
      </c>
      <c r="Q140" s="235">
        <v>7.3400000000000007E-2</v>
      </c>
      <c r="R140" s="235">
        <v>5.9700000000000003E-2</v>
      </c>
      <c r="S140" s="236">
        <v>8.0100000000000005E-2</v>
      </c>
      <c r="T140" s="235" t="e">
        <v>#VALUE!</v>
      </c>
    </row>
    <row r="141" spans="1:20">
      <c r="A141" s="231" t="s">
        <v>107</v>
      </c>
      <c r="B141" s="234">
        <v>3.4501499999999998</v>
      </c>
      <c r="C141" s="234">
        <v>3.1947299999999998</v>
      </c>
      <c r="D141" s="234">
        <v>4.7183400000000004</v>
      </c>
      <c r="E141" s="234">
        <v>4.0990000000000002</v>
      </c>
      <c r="F141" s="234" t="s">
        <v>363</v>
      </c>
      <c r="G141" s="81"/>
      <c r="H141" s="231" t="s">
        <v>107</v>
      </c>
      <c r="I141" s="81"/>
      <c r="J141" s="234">
        <v>34.801969999999997</v>
      </c>
      <c r="K141" s="234">
        <v>43.031930000000003</v>
      </c>
      <c r="L141" s="234">
        <v>47.39528</v>
      </c>
      <c r="M141" s="234">
        <v>51.192999999999998</v>
      </c>
      <c r="N141" s="234" t="s">
        <v>363</v>
      </c>
      <c r="O141" s="81"/>
      <c r="P141" s="235">
        <v>9.9099999999999994E-2</v>
      </c>
      <c r="Q141" s="235">
        <v>7.4200000000000002E-2</v>
      </c>
      <c r="R141" s="235">
        <v>9.9599999999999994E-2</v>
      </c>
      <c r="S141" s="236">
        <v>8.0100000000000005E-2</v>
      </c>
      <c r="T141" s="235" t="e">
        <v>#VALUE!</v>
      </c>
    </row>
    <row r="142" spans="1:20">
      <c r="A142" s="231" t="s">
        <v>118</v>
      </c>
      <c r="B142" s="234">
        <v>7.38401</v>
      </c>
      <c r="C142" s="234">
        <v>8.3560099999999995</v>
      </c>
      <c r="D142" s="234">
        <v>7.6910100000000003</v>
      </c>
      <c r="E142" s="234">
        <v>9.4530100000000008</v>
      </c>
      <c r="F142" s="234" t="s">
        <v>363</v>
      </c>
      <c r="G142" s="81"/>
      <c r="H142" s="231" t="s">
        <v>118</v>
      </c>
      <c r="I142" s="81"/>
      <c r="J142" s="234">
        <v>92.303610000000006</v>
      </c>
      <c r="K142" s="234">
        <v>109.75601</v>
      </c>
      <c r="L142" s="234">
        <v>117.95701</v>
      </c>
      <c r="M142" s="234">
        <v>123.30401000000001</v>
      </c>
      <c r="N142" s="234" t="s">
        <v>363</v>
      </c>
      <c r="O142" s="81"/>
      <c r="P142" s="235">
        <v>0.08</v>
      </c>
      <c r="Q142" s="235">
        <v>7.6100000000000001E-2</v>
      </c>
      <c r="R142" s="235">
        <v>6.5199999999999994E-2</v>
      </c>
      <c r="S142" s="236">
        <v>7.6700000000000004E-2</v>
      </c>
      <c r="T142" s="235" t="e">
        <v>#VALUE!</v>
      </c>
    </row>
    <row r="143" spans="1:20">
      <c r="A143" s="231" t="s">
        <v>300</v>
      </c>
      <c r="B143" s="234">
        <v>7.0000000000000001E-3</v>
      </c>
      <c r="C143" s="234">
        <v>7.0000000000000001E-3</v>
      </c>
      <c r="D143" s="234">
        <v>7.0000000000000001E-3</v>
      </c>
      <c r="E143" s="234">
        <v>7.0000000000000001E-3</v>
      </c>
      <c r="F143" s="234" t="s">
        <v>363</v>
      </c>
      <c r="G143" s="81"/>
      <c r="H143" s="231" t="s">
        <v>300</v>
      </c>
      <c r="I143" s="231"/>
      <c r="J143" s="234">
        <v>9.4E-2</v>
      </c>
      <c r="K143" s="234">
        <v>9.4E-2</v>
      </c>
      <c r="L143" s="234">
        <v>9.7000000000000003E-2</v>
      </c>
      <c r="M143" s="234">
        <v>9.7000000000000003E-2</v>
      </c>
      <c r="N143" s="234" t="s">
        <v>363</v>
      </c>
      <c r="O143" s="81"/>
      <c r="P143" s="235">
        <v>7.4499999999999997E-2</v>
      </c>
      <c r="Q143" s="235">
        <v>7.4499999999999997E-2</v>
      </c>
      <c r="R143" s="235">
        <v>7.22E-2</v>
      </c>
      <c r="S143" s="236">
        <v>7.22E-2</v>
      </c>
      <c r="T143" s="235" t="e">
        <v>#VALUE!</v>
      </c>
    </row>
    <row r="144" spans="1:20">
      <c r="A144" s="231" t="s">
        <v>102</v>
      </c>
      <c r="B144" s="234">
        <v>6.2E-2</v>
      </c>
      <c r="C144" s="234">
        <v>5.8000000000000003E-2</v>
      </c>
      <c r="D144" s="234">
        <v>4.9000000000000002E-2</v>
      </c>
      <c r="E144" s="234">
        <v>6.5199999999999994E-2</v>
      </c>
      <c r="F144" s="234" t="s">
        <v>363</v>
      </c>
      <c r="G144" s="81"/>
      <c r="H144" s="231" t="s">
        <v>102</v>
      </c>
      <c r="I144" s="231"/>
      <c r="J144" s="234">
        <v>1.39398</v>
      </c>
      <c r="K144" s="234">
        <v>1.1841200000000001</v>
      </c>
      <c r="L144" s="234">
        <v>0.93730000000000002</v>
      </c>
      <c r="M144" s="234">
        <v>0.99119999999999997</v>
      </c>
      <c r="N144" s="234" t="s">
        <v>363</v>
      </c>
      <c r="O144" s="81"/>
      <c r="P144" s="235">
        <v>4.4499999999999998E-2</v>
      </c>
      <c r="Q144" s="235">
        <v>4.9000000000000002E-2</v>
      </c>
      <c r="R144" s="235">
        <v>5.2299999999999999E-2</v>
      </c>
      <c r="S144" s="236">
        <v>6.5799999999999997E-2</v>
      </c>
      <c r="T144" s="235" t="e">
        <v>#VALUE!</v>
      </c>
    </row>
    <row r="145" spans="1:20">
      <c r="A145" s="231" t="s">
        <v>183</v>
      </c>
      <c r="B145" s="234">
        <v>0.23300000000000001</v>
      </c>
      <c r="C145" s="234">
        <v>0.23599999999999999</v>
      </c>
      <c r="D145" s="234">
        <v>0.26700000000000002</v>
      </c>
      <c r="E145" s="234">
        <v>0.308</v>
      </c>
      <c r="F145" s="234" t="s">
        <v>363</v>
      </c>
      <c r="G145" s="81"/>
      <c r="H145" s="231" t="s">
        <v>183</v>
      </c>
      <c r="I145" s="81"/>
      <c r="J145" s="234">
        <v>5.6596200000000003</v>
      </c>
      <c r="K145" s="234">
        <v>5.1760000000000002</v>
      </c>
      <c r="L145" s="234">
        <v>3.8969999999999998</v>
      </c>
      <c r="M145" s="234">
        <v>4.7450000000000001</v>
      </c>
      <c r="N145" s="234" t="s">
        <v>363</v>
      </c>
      <c r="O145" s="81"/>
      <c r="P145" s="235">
        <v>4.1200000000000001E-2</v>
      </c>
      <c r="Q145" s="235">
        <v>4.5600000000000002E-2</v>
      </c>
      <c r="R145" s="235">
        <v>6.8500000000000005E-2</v>
      </c>
      <c r="S145" s="236">
        <v>6.4899999999999999E-2</v>
      </c>
      <c r="T145" s="235" t="e">
        <v>#VALUE!</v>
      </c>
    </row>
    <row r="146" spans="1:20">
      <c r="A146" s="231" t="s">
        <v>154</v>
      </c>
      <c r="B146" s="234">
        <v>0.38500000000000001</v>
      </c>
      <c r="C146" s="234">
        <v>0.35399999999999998</v>
      </c>
      <c r="D146" s="234">
        <v>0.40300000000000002</v>
      </c>
      <c r="E146" s="234">
        <v>0.34799999999999998</v>
      </c>
      <c r="F146" s="234" t="s">
        <v>363</v>
      </c>
      <c r="G146" s="81"/>
      <c r="H146" s="231" t="s">
        <v>154</v>
      </c>
      <c r="I146" s="81"/>
      <c r="J146" s="234">
        <v>5.68</v>
      </c>
      <c r="K146" s="234">
        <v>5.8440000000000003</v>
      </c>
      <c r="L146" s="234">
        <v>5.7670000000000003</v>
      </c>
      <c r="M146" s="234">
        <v>5.4560000000000004</v>
      </c>
      <c r="N146" s="234" t="s">
        <v>363</v>
      </c>
      <c r="O146" s="81"/>
      <c r="P146" s="235">
        <v>6.7799999999999999E-2</v>
      </c>
      <c r="Q146" s="235">
        <v>6.0600000000000001E-2</v>
      </c>
      <c r="R146" s="235">
        <v>6.9900000000000004E-2</v>
      </c>
      <c r="S146" s="236">
        <v>6.3799999999999996E-2</v>
      </c>
      <c r="T146" s="235" t="e">
        <v>#VALUE!</v>
      </c>
    </row>
    <row r="147" spans="1:20">
      <c r="A147" s="231" t="s">
        <v>167</v>
      </c>
      <c r="B147" s="234">
        <v>11.442</v>
      </c>
      <c r="C147" s="234">
        <v>11.86</v>
      </c>
      <c r="D147" s="234">
        <v>13.071</v>
      </c>
      <c r="E147" s="234">
        <v>11.292</v>
      </c>
      <c r="F147" s="234" t="s">
        <v>363</v>
      </c>
      <c r="G147" s="81"/>
      <c r="H147" s="231" t="s">
        <v>167</v>
      </c>
      <c r="I147" s="81"/>
      <c r="J147" s="234">
        <v>181.58</v>
      </c>
      <c r="K147" s="234">
        <v>163.626</v>
      </c>
      <c r="L147" s="234">
        <v>177.85</v>
      </c>
      <c r="M147" s="234">
        <v>184.03100000000001</v>
      </c>
      <c r="N147" s="234" t="s">
        <v>363</v>
      </c>
      <c r="O147" s="81"/>
      <c r="P147" s="235">
        <v>6.3E-2</v>
      </c>
      <c r="Q147" s="235">
        <v>7.2499999999999995E-2</v>
      </c>
      <c r="R147" s="235">
        <v>7.3499999999999996E-2</v>
      </c>
      <c r="S147" s="236">
        <v>6.1400000000000003E-2</v>
      </c>
      <c r="T147" s="235" t="e">
        <v>#VALUE!</v>
      </c>
    </row>
    <row r="148" spans="1:20">
      <c r="A148" s="231" t="s">
        <v>319</v>
      </c>
      <c r="B148" s="234">
        <v>5.149</v>
      </c>
      <c r="C148" s="234">
        <v>7.3860000000000001</v>
      </c>
      <c r="D148" s="234">
        <v>9.5939999999999994</v>
      </c>
      <c r="E148" s="234">
        <v>12.2112</v>
      </c>
      <c r="F148" s="234" t="s">
        <v>363</v>
      </c>
      <c r="G148" s="81"/>
      <c r="H148" s="231" t="s">
        <v>319</v>
      </c>
      <c r="I148" s="81"/>
      <c r="J148" s="234">
        <v>201.92014</v>
      </c>
      <c r="K148" s="234">
        <v>208.4614</v>
      </c>
      <c r="L148" s="234">
        <v>219.45840000000001</v>
      </c>
      <c r="M148" s="234">
        <v>225.75417999999999</v>
      </c>
      <c r="N148" s="234" t="s">
        <v>363</v>
      </c>
      <c r="O148" s="81"/>
      <c r="P148" s="235">
        <v>2.5499999999999998E-2</v>
      </c>
      <c r="Q148" s="235">
        <v>3.5400000000000001E-2</v>
      </c>
      <c r="R148" s="235">
        <v>4.3700000000000003E-2</v>
      </c>
      <c r="S148" s="236">
        <v>5.4100000000000002E-2</v>
      </c>
      <c r="T148" s="235" t="e">
        <v>#VALUE!</v>
      </c>
    </row>
    <row r="149" spans="1:20">
      <c r="A149" s="231" t="s">
        <v>117</v>
      </c>
      <c r="B149" s="234">
        <v>0.36899999999999999</v>
      </c>
      <c r="C149" s="234">
        <v>0.61599999999999999</v>
      </c>
      <c r="D149" s="234">
        <v>0.83099999999999996</v>
      </c>
      <c r="E149" s="234">
        <v>0.79700000000000004</v>
      </c>
      <c r="F149" s="234" t="s">
        <v>363</v>
      </c>
      <c r="G149" s="81"/>
      <c r="H149" s="231" t="s">
        <v>117</v>
      </c>
      <c r="I149" s="81"/>
      <c r="J149" s="234">
        <v>12.57302</v>
      </c>
      <c r="K149" s="234">
        <v>12.97606</v>
      </c>
      <c r="L149" s="234">
        <v>14.81162</v>
      </c>
      <c r="M149" s="234">
        <v>15.423</v>
      </c>
      <c r="N149" s="234" t="s">
        <v>363</v>
      </c>
      <c r="O149" s="81"/>
      <c r="P149" s="235">
        <v>2.93E-2</v>
      </c>
      <c r="Q149" s="235">
        <v>4.7500000000000001E-2</v>
      </c>
      <c r="R149" s="235">
        <v>5.6099999999999997E-2</v>
      </c>
      <c r="S149" s="236">
        <v>5.1700000000000003E-2</v>
      </c>
      <c r="T149" s="235" t="e">
        <v>#VALUE!</v>
      </c>
    </row>
    <row r="150" spans="1:20">
      <c r="A150" s="231" t="s">
        <v>379</v>
      </c>
      <c r="B150" s="234">
        <v>0.03</v>
      </c>
      <c r="C150" s="234">
        <v>0.06</v>
      </c>
      <c r="D150" s="234">
        <v>0.06</v>
      </c>
      <c r="E150" s="234">
        <v>0.06</v>
      </c>
      <c r="F150" s="234" t="s">
        <v>363</v>
      </c>
      <c r="G150" s="81"/>
      <c r="H150" s="231" t="s">
        <v>379</v>
      </c>
      <c r="I150" s="231"/>
      <c r="J150" s="234">
        <v>1.1974800000000001</v>
      </c>
      <c r="K150" s="234">
        <v>1.2801199999999999</v>
      </c>
      <c r="L150" s="234">
        <v>1.27166</v>
      </c>
      <c r="M150" s="234">
        <v>1.2869999999999999</v>
      </c>
      <c r="N150" s="234" t="s">
        <v>363</v>
      </c>
      <c r="O150" s="81"/>
      <c r="P150" s="235">
        <v>2.5100000000000001E-2</v>
      </c>
      <c r="Q150" s="235">
        <v>4.6899999999999997E-2</v>
      </c>
      <c r="R150" s="235">
        <v>4.7199999999999999E-2</v>
      </c>
      <c r="S150" s="236">
        <v>4.6600000000000003E-2</v>
      </c>
      <c r="T150" s="235" t="e">
        <v>#VALUE!</v>
      </c>
    </row>
    <row r="151" spans="1:20">
      <c r="A151" s="231" t="s">
        <v>101</v>
      </c>
      <c r="B151" s="234">
        <v>1.4810000000000001</v>
      </c>
      <c r="C151" s="234">
        <v>1.5682</v>
      </c>
      <c r="D151" s="234">
        <v>1.7190000000000001</v>
      </c>
      <c r="E151" s="234">
        <v>1.8098000000000001</v>
      </c>
      <c r="F151" s="234" t="s">
        <v>363</v>
      </c>
      <c r="G151" s="81"/>
      <c r="H151" s="231" t="s">
        <v>101</v>
      </c>
      <c r="I151" s="231"/>
      <c r="J151" s="234">
        <v>32.955019999999998</v>
      </c>
      <c r="K151" s="234">
        <v>35.914200000000001</v>
      </c>
      <c r="L151" s="234">
        <v>40.241</v>
      </c>
      <c r="M151" s="234">
        <v>42.407800000000002</v>
      </c>
      <c r="N151" s="234" t="s">
        <v>363</v>
      </c>
      <c r="O151" s="81"/>
      <c r="P151" s="235">
        <v>4.4900000000000002E-2</v>
      </c>
      <c r="Q151" s="235">
        <v>4.3700000000000003E-2</v>
      </c>
      <c r="R151" s="235">
        <v>4.2700000000000002E-2</v>
      </c>
      <c r="S151" s="236">
        <v>4.2700000000000002E-2</v>
      </c>
      <c r="T151" s="235" t="e">
        <v>#VALUE!</v>
      </c>
    </row>
    <row r="152" spans="1:20">
      <c r="A152" s="231" t="s">
        <v>302</v>
      </c>
      <c r="B152" s="234">
        <v>8.0549999999999997</v>
      </c>
      <c r="C152" s="234">
        <v>7.7060000000000004</v>
      </c>
      <c r="D152" s="234">
        <v>8.548</v>
      </c>
      <c r="E152" s="234">
        <v>9.09</v>
      </c>
      <c r="F152" s="234" t="s">
        <v>363</v>
      </c>
      <c r="G152" s="81"/>
      <c r="H152" s="231" t="s">
        <v>302</v>
      </c>
      <c r="I152" s="81"/>
      <c r="J152" s="234">
        <v>221.36991</v>
      </c>
      <c r="K152" s="234">
        <v>213.12979999999999</v>
      </c>
      <c r="L152" s="234">
        <v>229.74329</v>
      </c>
      <c r="M152" s="234">
        <v>234.98851999999999</v>
      </c>
      <c r="N152" s="234" t="s">
        <v>363</v>
      </c>
      <c r="O152" s="81"/>
      <c r="P152" s="235">
        <v>3.6400000000000002E-2</v>
      </c>
      <c r="Q152" s="235">
        <v>3.6200000000000003E-2</v>
      </c>
      <c r="R152" s="235">
        <v>3.7199999999999997E-2</v>
      </c>
      <c r="S152" s="236">
        <v>3.8699999999999998E-2</v>
      </c>
      <c r="T152" s="235" t="e">
        <v>#VALUE!</v>
      </c>
    </row>
    <row r="153" spans="1:20">
      <c r="A153" s="231" t="s">
        <v>176</v>
      </c>
      <c r="B153" s="234">
        <v>0.71099999999999997</v>
      </c>
      <c r="C153" s="234">
        <v>0.70440000000000003</v>
      </c>
      <c r="D153" s="234">
        <v>0.58069999999999999</v>
      </c>
      <c r="E153" s="234">
        <v>0.58809999999999996</v>
      </c>
      <c r="F153" s="234" t="s">
        <v>363</v>
      </c>
      <c r="G153" s="81"/>
      <c r="H153" s="231" t="s">
        <v>176</v>
      </c>
      <c r="I153" s="81"/>
      <c r="J153" s="234">
        <v>16.66938</v>
      </c>
      <c r="K153" s="234">
        <v>16.720120000000001</v>
      </c>
      <c r="L153" s="234">
        <v>16.40372</v>
      </c>
      <c r="M153" s="234">
        <v>16.745100000000001</v>
      </c>
      <c r="N153" s="234" t="s">
        <v>363</v>
      </c>
      <c r="O153" s="81"/>
      <c r="P153" s="235">
        <v>4.2700000000000002E-2</v>
      </c>
      <c r="Q153" s="235">
        <v>4.2099999999999999E-2</v>
      </c>
      <c r="R153" s="235">
        <v>3.5400000000000001E-2</v>
      </c>
      <c r="S153" s="236">
        <v>3.5099999999999999E-2</v>
      </c>
      <c r="T153" s="235" t="e">
        <v>#VALUE!</v>
      </c>
    </row>
    <row r="154" spans="1:20">
      <c r="A154" s="231" t="s">
        <v>234</v>
      </c>
      <c r="B154" s="234">
        <v>1.4E-2</v>
      </c>
      <c r="C154" s="234">
        <v>0.01</v>
      </c>
      <c r="D154" s="234">
        <v>0.121</v>
      </c>
      <c r="E154" s="234">
        <v>0.12759999999999999</v>
      </c>
      <c r="F154" s="234" t="s">
        <v>363</v>
      </c>
      <c r="G154" s="81"/>
      <c r="H154" s="231" t="s">
        <v>234</v>
      </c>
      <c r="I154" s="81"/>
      <c r="J154" s="234">
        <v>4.774</v>
      </c>
      <c r="K154" s="234">
        <v>4.835</v>
      </c>
      <c r="L154" s="234">
        <v>5.0140000000000002</v>
      </c>
      <c r="M154" s="234">
        <v>4.5705999999999998</v>
      </c>
      <c r="N154" s="234" t="s">
        <v>363</v>
      </c>
      <c r="O154" s="81"/>
      <c r="P154" s="235">
        <v>2.8999999999999998E-3</v>
      </c>
      <c r="Q154" s="235">
        <v>2.0999999999999999E-3</v>
      </c>
      <c r="R154" s="235">
        <v>2.41E-2</v>
      </c>
      <c r="S154" s="236">
        <v>2.7900000000000001E-2</v>
      </c>
      <c r="T154" s="235" t="e">
        <v>#VALUE!</v>
      </c>
    </row>
    <row r="155" spans="1:20">
      <c r="A155" s="231" t="s">
        <v>5</v>
      </c>
      <c r="B155" s="234">
        <v>1.048</v>
      </c>
      <c r="C155" s="234">
        <v>1.0640000000000001</v>
      </c>
      <c r="D155" s="234">
        <v>1.1739999999999999</v>
      </c>
      <c r="E155" s="234">
        <v>1.1739999999999999</v>
      </c>
      <c r="F155" s="234" t="s">
        <v>363</v>
      </c>
      <c r="G155" s="81"/>
      <c r="H155" s="231" t="s">
        <v>5</v>
      </c>
      <c r="I155" s="231"/>
      <c r="J155" s="234">
        <v>40.262</v>
      </c>
      <c r="K155" s="234">
        <v>40.372</v>
      </c>
      <c r="L155" s="234">
        <v>43.817999999999998</v>
      </c>
      <c r="M155" s="234">
        <v>44.411999999999999</v>
      </c>
      <c r="N155" s="234" t="s">
        <v>363</v>
      </c>
      <c r="O155" s="81"/>
      <c r="P155" s="235">
        <v>2.5999999999999999E-2</v>
      </c>
      <c r="Q155" s="235">
        <v>2.64E-2</v>
      </c>
      <c r="R155" s="235">
        <v>2.6800000000000001E-2</v>
      </c>
      <c r="S155" s="236">
        <v>2.64E-2</v>
      </c>
      <c r="T155" s="235" t="e">
        <v>#VALUE!</v>
      </c>
    </row>
    <row r="156" spans="1:20">
      <c r="A156" s="231" t="s">
        <v>291</v>
      </c>
      <c r="B156" s="234">
        <v>6.0000000000000001E-3</v>
      </c>
      <c r="C156" s="234">
        <v>7.0000000000000001E-3</v>
      </c>
      <c r="D156" s="234">
        <v>7.0000000000000001E-3</v>
      </c>
      <c r="E156" s="234">
        <v>7.0000000000000001E-3</v>
      </c>
      <c r="F156" s="234" t="s">
        <v>363</v>
      </c>
      <c r="G156" s="81"/>
      <c r="H156" s="231" t="s">
        <v>291</v>
      </c>
      <c r="I156" s="231"/>
      <c r="J156" s="234">
        <v>0.27</v>
      </c>
      <c r="K156" s="234">
        <v>0.28100000000000003</v>
      </c>
      <c r="L156" s="234">
        <v>0.30299999999999999</v>
      </c>
      <c r="M156" s="234">
        <v>0.307</v>
      </c>
      <c r="N156" s="234" t="s">
        <v>363</v>
      </c>
      <c r="O156" s="81"/>
      <c r="P156" s="235">
        <v>2.2200000000000001E-2</v>
      </c>
      <c r="Q156" s="235">
        <v>2.4899999999999999E-2</v>
      </c>
      <c r="R156" s="235">
        <v>2.3099999999999999E-2</v>
      </c>
      <c r="S156" s="236">
        <v>2.2800000000000001E-2</v>
      </c>
      <c r="T156" s="235" t="e">
        <v>#VALUE!</v>
      </c>
    </row>
    <row r="157" spans="1:20">
      <c r="A157" s="231" t="s">
        <v>380</v>
      </c>
      <c r="B157" s="234">
        <v>4.4269999999999996</v>
      </c>
      <c r="C157" s="234">
        <v>4.7510000000000003</v>
      </c>
      <c r="D157" s="234">
        <v>6.3410000000000002</v>
      </c>
      <c r="E157" s="234">
        <v>7.4290000000000003</v>
      </c>
      <c r="F157" s="234">
        <v>8.3710699999999996</v>
      </c>
      <c r="G157" s="81"/>
      <c r="H157" s="231" t="s">
        <v>380</v>
      </c>
      <c r="I157" s="231"/>
      <c r="J157" s="234">
        <v>419.06936000000002</v>
      </c>
      <c r="K157" s="234">
        <v>426.00482</v>
      </c>
      <c r="L157" s="234">
        <v>468.27330000000001</v>
      </c>
      <c r="M157" s="234">
        <v>489.62200000000001</v>
      </c>
      <c r="N157" s="234">
        <v>494.69907000000001</v>
      </c>
      <c r="O157" s="81"/>
      <c r="P157" s="235">
        <v>1.06E-2</v>
      </c>
      <c r="Q157" s="235">
        <v>1.12E-2</v>
      </c>
      <c r="R157" s="235">
        <v>1.35E-2</v>
      </c>
      <c r="S157" s="236">
        <v>1.52E-2</v>
      </c>
      <c r="T157" s="235">
        <v>1.7100000000000001E-2</v>
      </c>
    </row>
    <row r="158" spans="1:20">
      <c r="A158" s="231" t="s">
        <v>92</v>
      </c>
      <c r="B158" s="234">
        <v>6.9000000000000006E-2</v>
      </c>
      <c r="C158" s="234">
        <v>0.17499999999999999</v>
      </c>
      <c r="D158" s="234">
        <v>0.189</v>
      </c>
      <c r="E158" s="234">
        <v>0.216</v>
      </c>
      <c r="F158" s="234" t="s">
        <v>363</v>
      </c>
      <c r="G158" s="81"/>
      <c r="H158" s="231" t="s">
        <v>92</v>
      </c>
      <c r="I158" s="81"/>
      <c r="J158" s="234">
        <v>13.50536</v>
      </c>
      <c r="K158" s="234">
        <v>14.346439999999999</v>
      </c>
      <c r="L158" s="234">
        <v>15.141579999999999</v>
      </c>
      <c r="M158" s="234">
        <v>15.225</v>
      </c>
      <c r="N158" s="234" t="s">
        <v>363</v>
      </c>
      <c r="O158" s="81"/>
      <c r="P158" s="235">
        <v>5.1000000000000004E-3</v>
      </c>
      <c r="Q158" s="235">
        <v>1.2200000000000001E-2</v>
      </c>
      <c r="R158" s="235">
        <v>1.2500000000000001E-2</v>
      </c>
      <c r="S158" s="236">
        <v>1.4200000000000001E-2</v>
      </c>
      <c r="T158" s="235" t="e">
        <v>#VALUE!</v>
      </c>
    </row>
    <row r="159" spans="1:20">
      <c r="A159" s="231" t="s">
        <v>49</v>
      </c>
      <c r="B159" s="234">
        <v>4.0000000000000001E-3</v>
      </c>
      <c r="C159" s="234">
        <v>2E-3</v>
      </c>
      <c r="D159" s="234">
        <v>2E-3</v>
      </c>
      <c r="E159" s="234">
        <v>2E-3</v>
      </c>
      <c r="F159" s="234" t="s">
        <v>363</v>
      </c>
      <c r="G159" s="81"/>
      <c r="H159" s="231" t="s">
        <v>49</v>
      </c>
      <c r="I159" s="81"/>
      <c r="J159" s="234">
        <v>0.21643999999999999</v>
      </c>
      <c r="K159" s="234">
        <v>0.12138</v>
      </c>
      <c r="L159" s="234">
        <v>0.14205999999999999</v>
      </c>
      <c r="M159" s="234">
        <v>0.14599999999999999</v>
      </c>
      <c r="N159" s="234" t="s">
        <v>363</v>
      </c>
      <c r="O159" s="81"/>
      <c r="P159" s="235">
        <v>1.8499999999999999E-2</v>
      </c>
      <c r="Q159" s="235">
        <v>1.6500000000000001E-2</v>
      </c>
      <c r="R159" s="235">
        <v>1.41E-2</v>
      </c>
      <c r="S159" s="236">
        <v>1.37E-2</v>
      </c>
      <c r="T159" s="235" t="e">
        <v>#VALUE!</v>
      </c>
    </row>
    <row r="160" spans="1:20">
      <c r="A160" s="231" t="s">
        <v>87</v>
      </c>
      <c r="B160" s="234">
        <v>1.518</v>
      </c>
      <c r="C160" s="234">
        <v>1.716</v>
      </c>
      <c r="D160" s="234">
        <v>2.427</v>
      </c>
      <c r="E160" s="234">
        <v>2.37</v>
      </c>
      <c r="F160" s="234" t="s">
        <v>363</v>
      </c>
      <c r="G160" s="81"/>
      <c r="H160" s="231" t="s">
        <v>87</v>
      </c>
      <c r="I160" s="231"/>
      <c r="J160" s="234">
        <v>239.69407000000001</v>
      </c>
      <c r="K160" s="234">
        <v>230.61077</v>
      </c>
      <c r="L160" s="234">
        <v>241.93494000000001</v>
      </c>
      <c r="M160" s="234">
        <v>243.37454</v>
      </c>
      <c r="N160" s="234" t="s">
        <v>363</v>
      </c>
      <c r="O160" s="81"/>
      <c r="P160" s="235">
        <v>6.3E-3</v>
      </c>
      <c r="Q160" s="235">
        <v>7.4000000000000003E-3</v>
      </c>
      <c r="R160" s="235">
        <v>0.01</v>
      </c>
      <c r="S160" s="236">
        <v>9.7000000000000003E-3</v>
      </c>
      <c r="T160" s="235" t="e">
        <v>#VALUE!</v>
      </c>
    </row>
    <row r="161" spans="1:20">
      <c r="A161" s="231" t="s">
        <v>138</v>
      </c>
      <c r="B161" s="234">
        <v>0.121</v>
      </c>
      <c r="C161" s="234">
        <v>0.188</v>
      </c>
      <c r="D161" s="234">
        <v>0.25600000000000001</v>
      </c>
      <c r="E161" s="234">
        <v>0.25669999999999998</v>
      </c>
      <c r="F161" s="234" t="s">
        <v>363</v>
      </c>
      <c r="G161" s="81"/>
      <c r="H161" s="231" t="s">
        <v>138</v>
      </c>
      <c r="I161" s="81"/>
      <c r="J161" s="234">
        <v>32.952379999999998</v>
      </c>
      <c r="K161" s="234">
        <v>28.564720000000001</v>
      </c>
      <c r="L161" s="234">
        <v>32.817599999999999</v>
      </c>
      <c r="M161" s="234">
        <v>30.334700000000002</v>
      </c>
      <c r="N161" s="234" t="s">
        <v>363</v>
      </c>
      <c r="O161" s="81"/>
      <c r="P161" s="235">
        <v>3.7000000000000002E-3</v>
      </c>
      <c r="Q161" s="235">
        <v>6.6E-3</v>
      </c>
      <c r="R161" s="235">
        <v>7.7999999999999996E-3</v>
      </c>
      <c r="S161" s="236">
        <v>8.5000000000000006E-3</v>
      </c>
      <c r="T161" s="235" t="e">
        <v>#VALUE!</v>
      </c>
    </row>
    <row r="162" spans="1:20">
      <c r="A162" s="231" t="s">
        <v>46</v>
      </c>
      <c r="B162" s="234">
        <v>0.28000000000000003</v>
      </c>
      <c r="C162" s="234">
        <v>0.30299999999999999</v>
      </c>
      <c r="D162" s="234">
        <v>0.17199999999999999</v>
      </c>
      <c r="E162" s="234">
        <v>0.374</v>
      </c>
      <c r="F162" s="234" t="s">
        <v>363</v>
      </c>
      <c r="G162" s="81"/>
      <c r="H162" s="231" t="s">
        <v>46</v>
      </c>
      <c r="I162" s="81"/>
      <c r="J162" s="234">
        <v>37.835819999999998</v>
      </c>
      <c r="K162" s="234">
        <v>36.206000000000003</v>
      </c>
      <c r="L162" s="234">
        <v>42.997999999999998</v>
      </c>
      <c r="M162" s="234">
        <v>48.052999999999997</v>
      </c>
      <c r="N162" s="234" t="s">
        <v>363</v>
      </c>
      <c r="O162" s="81"/>
      <c r="P162" s="235">
        <v>7.4000000000000003E-3</v>
      </c>
      <c r="Q162" s="235">
        <v>8.3999999999999995E-3</v>
      </c>
      <c r="R162" s="235">
        <v>4.0000000000000001E-3</v>
      </c>
      <c r="S162" s="236">
        <v>7.7999999999999996E-3</v>
      </c>
      <c r="T162" s="235" t="e">
        <v>#VALUE!</v>
      </c>
    </row>
    <row r="163" spans="1:20">
      <c r="A163" s="231" t="s">
        <v>381</v>
      </c>
      <c r="B163" s="234">
        <v>0.156</v>
      </c>
      <c r="C163" s="234">
        <v>0.17399999999999999</v>
      </c>
      <c r="D163" s="234">
        <v>0.153</v>
      </c>
      <c r="E163" s="234">
        <v>0.14899999999999999</v>
      </c>
      <c r="F163" s="234" t="s">
        <v>363</v>
      </c>
      <c r="G163" s="81"/>
      <c r="H163" s="231" t="s">
        <v>381</v>
      </c>
      <c r="I163" s="231"/>
      <c r="J163" s="234">
        <v>20.920999999999999</v>
      </c>
      <c r="K163" s="234">
        <v>20.709</v>
      </c>
      <c r="L163" s="234">
        <v>20.888000000000002</v>
      </c>
      <c r="M163" s="234">
        <v>20.015000000000001</v>
      </c>
      <c r="N163" s="234" t="s">
        <v>363</v>
      </c>
      <c r="O163" s="81"/>
      <c r="P163" s="235">
        <v>7.4999999999999997E-3</v>
      </c>
      <c r="Q163" s="235">
        <v>8.3999999999999995E-3</v>
      </c>
      <c r="R163" s="235">
        <v>7.3000000000000001E-3</v>
      </c>
      <c r="S163" s="236">
        <v>7.4000000000000003E-3</v>
      </c>
      <c r="T163" s="235" t="e">
        <v>#VALUE!</v>
      </c>
    </row>
    <row r="164" spans="1:20">
      <c r="A164" s="231" t="s">
        <v>62</v>
      </c>
      <c r="B164" s="234">
        <v>2E-3</v>
      </c>
      <c r="C164" s="234">
        <v>2E-3</v>
      </c>
      <c r="D164" s="234">
        <v>2E-3</v>
      </c>
      <c r="E164" s="234">
        <v>2E-3</v>
      </c>
      <c r="F164" s="234" t="s">
        <v>363</v>
      </c>
      <c r="G164" s="81"/>
      <c r="H164" s="231" t="s">
        <v>62</v>
      </c>
      <c r="I164" s="81"/>
      <c r="J164" s="234">
        <v>0.26989999999999997</v>
      </c>
      <c r="K164" s="234">
        <v>0.27742</v>
      </c>
      <c r="L164" s="234">
        <v>0.29246</v>
      </c>
      <c r="M164" s="234">
        <v>0.317</v>
      </c>
      <c r="N164" s="234" t="s">
        <v>363</v>
      </c>
      <c r="O164" s="81"/>
      <c r="P164" s="235">
        <v>7.4000000000000003E-3</v>
      </c>
      <c r="Q164" s="235">
        <v>7.1999999999999998E-3</v>
      </c>
      <c r="R164" s="235">
        <v>6.7999999999999996E-3</v>
      </c>
      <c r="S164" s="236">
        <v>6.3E-3</v>
      </c>
      <c r="T164" s="235" t="e">
        <v>#VALUE!</v>
      </c>
    </row>
    <row r="165" spans="1:20">
      <c r="A165" s="231" t="s">
        <v>108</v>
      </c>
      <c r="B165" s="234">
        <v>2.5000000000000001E-2</v>
      </c>
      <c r="C165" s="234">
        <v>9.7000000000000003E-2</v>
      </c>
      <c r="D165" s="234">
        <v>0.14499999999999999</v>
      </c>
      <c r="E165" s="234">
        <v>0.312</v>
      </c>
      <c r="F165" s="234" t="s">
        <v>363</v>
      </c>
      <c r="G165" s="81"/>
      <c r="H165" s="231" t="s">
        <v>108</v>
      </c>
      <c r="I165" s="81"/>
      <c r="J165" s="234">
        <v>53.37</v>
      </c>
      <c r="K165" s="234">
        <v>51.459539999999997</v>
      </c>
      <c r="L165" s="234">
        <v>55.030659999999997</v>
      </c>
      <c r="M165" s="234">
        <v>56.052</v>
      </c>
      <c r="N165" s="234" t="s">
        <v>363</v>
      </c>
      <c r="O165" s="81"/>
      <c r="P165" s="235">
        <v>5.0000000000000001E-4</v>
      </c>
      <c r="Q165" s="235">
        <v>1.9E-3</v>
      </c>
      <c r="R165" s="235">
        <v>2.5999999999999999E-3</v>
      </c>
      <c r="S165" s="236">
        <v>5.5999999999999999E-3</v>
      </c>
      <c r="T165" s="235" t="e">
        <v>#VALUE!</v>
      </c>
    </row>
    <row r="166" spans="1:20">
      <c r="A166" s="231" t="s">
        <v>110</v>
      </c>
      <c r="B166" s="234">
        <v>7.1999999999999995E-2</v>
      </c>
      <c r="C166" s="234">
        <v>6.8000000000000005E-2</v>
      </c>
      <c r="D166" s="234">
        <v>7.0000000000000007E-2</v>
      </c>
      <c r="E166" s="234">
        <v>6.4000000000000001E-2</v>
      </c>
      <c r="F166" s="234" t="s">
        <v>363</v>
      </c>
      <c r="G166" s="81"/>
      <c r="H166" s="231" t="s">
        <v>110</v>
      </c>
      <c r="I166" s="81"/>
      <c r="J166" s="234">
        <v>13.010160000000001</v>
      </c>
      <c r="K166" s="234">
        <v>13.41882</v>
      </c>
      <c r="L166" s="234">
        <v>13.891999999999999</v>
      </c>
      <c r="M166" s="234">
        <v>13.77</v>
      </c>
      <c r="N166" s="234" t="s">
        <v>363</v>
      </c>
      <c r="O166" s="81"/>
      <c r="P166" s="235">
        <v>5.4999999999999997E-3</v>
      </c>
      <c r="Q166" s="235">
        <v>5.1000000000000004E-3</v>
      </c>
      <c r="R166" s="235">
        <v>5.0000000000000001E-3</v>
      </c>
      <c r="S166" s="236">
        <v>4.5999999999999999E-3</v>
      </c>
      <c r="T166" s="235" t="e">
        <v>#VALUE!</v>
      </c>
    </row>
    <row r="167" spans="1:20">
      <c r="A167" s="231" t="s">
        <v>309</v>
      </c>
      <c r="B167" s="234">
        <v>1.2999999999999999E-4</v>
      </c>
      <c r="C167" s="234">
        <v>1.2999999999999999E-4</v>
      </c>
      <c r="D167" s="234">
        <v>1.2999999999999999E-4</v>
      </c>
      <c r="E167" s="234">
        <v>1.2999999999999999E-4</v>
      </c>
      <c r="F167" s="234" t="s">
        <v>363</v>
      </c>
      <c r="G167" s="81"/>
      <c r="H167" s="231" t="s">
        <v>309</v>
      </c>
      <c r="I167" s="231"/>
      <c r="J167" s="234">
        <v>3.2129999999999999E-2</v>
      </c>
      <c r="K167" s="234">
        <v>3.1130000000000001E-2</v>
      </c>
      <c r="L167" s="234">
        <v>3.2129999999999999E-2</v>
      </c>
      <c r="M167" s="234">
        <v>3.2129999999999999E-2</v>
      </c>
      <c r="N167" s="234" t="s">
        <v>363</v>
      </c>
      <c r="O167" s="81"/>
      <c r="P167" s="235">
        <v>4.0000000000000001E-3</v>
      </c>
      <c r="Q167" s="235">
        <v>4.1999999999999997E-3</v>
      </c>
      <c r="R167" s="235">
        <v>4.0000000000000001E-3</v>
      </c>
      <c r="S167" s="236">
        <v>4.0000000000000001E-3</v>
      </c>
      <c r="T167" s="235" t="e">
        <v>#VALUE!</v>
      </c>
    </row>
    <row r="168" spans="1:20">
      <c r="A168" s="231" t="s">
        <v>189</v>
      </c>
      <c r="B168" s="234">
        <v>0.02</v>
      </c>
      <c r="C168" s="234">
        <v>1.9E-2</v>
      </c>
      <c r="D168" s="234">
        <v>0.02</v>
      </c>
      <c r="E168" s="234">
        <v>0.02</v>
      </c>
      <c r="F168" s="234" t="s">
        <v>363</v>
      </c>
      <c r="G168" s="81"/>
      <c r="H168" s="231" t="s">
        <v>189</v>
      </c>
      <c r="I168" s="231"/>
      <c r="J168" s="234">
        <v>7.2232200000000004</v>
      </c>
      <c r="K168" s="234">
        <v>7.2720399999999996</v>
      </c>
      <c r="L168" s="234">
        <v>7.9960000000000004</v>
      </c>
      <c r="M168" s="234">
        <v>8.3550000000000004</v>
      </c>
      <c r="N168" s="234" t="s">
        <v>363</v>
      </c>
      <c r="O168" s="81"/>
      <c r="P168" s="235">
        <v>2.8E-3</v>
      </c>
      <c r="Q168" s="235">
        <v>2.5999999999999999E-3</v>
      </c>
      <c r="R168" s="235">
        <v>2.5000000000000001E-3</v>
      </c>
      <c r="S168" s="236">
        <v>2.3999999999999998E-3</v>
      </c>
      <c r="T168" s="235" t="e">
        <v>#VALUE!</v>
      </c>
    </row>
    <row r="169" spans="1:20">
      <c r="A169" s="231" t="s">
        <v>382</v>
      </c>
      <c r="B169" s="234">
        <v>2E-3</v>
      </c>
      <c r="C169" s="234">
        <v>2E-3</v>
      </c>
      <c r="D169" s="234">
        <v>2E-3</v>
      </c>
      <c r="E169" s="234">
        <v>2E-3</v>
      </c>
      <c r="F169" s="234" t="s">
        <v>363</v>
      </c>
      <c r="G169" s="81"/>
      <c r="H169" s="231" t="s">
        <v>382</v>
      </c>
      <c r="I169" s="231"/>
      <c r="J169" s="234">
        <v>1.5169999999999999</v>
      </c>
      <c r="K169" s="234">
        <v>1.5580000000000001</v>
      </c>
      <c r="L169" s="234">
        <v>1.6319999999999999</v>
      </c>
      <c r="M169" s="234">
        <v>1.702</v>
      </c>
      <c r="N169" s="234" t="s">
        <v>363</v>
      </c>
      <c r="O169" s="81"/>
      <c r="P169" s="235">
        <v>1.2999999999999999E-3</v>
      </c>
      <c r="Q169" s="235">
        <v>1.2999999999999999E-3</v>
      </c>
      <c r="R169" s="235">
        <v>1.1999999999999999E-3</v>
      </c>
      <c r="S169" s="236">
        <v>1.1999999999999999E-3</v>
      </c>
      <c r="T169" s="235" t="e">
        <v>#VALUE!</v>
      </c>
    </row>
    <row r="170" spans="1:20">
      <c r="A170" s="231" t="s">
        <v>119</v>
      </c>
      <c r="B170" s="234">
        <v>2.3999999999999998E-3</v>
      </c>
      <c r="C170" s="234">
        <v>2.3999999999999998E-3</v>
      </c>
      <c r="D170" s="234">
        <v>2.3999999999999998E-3</v>
      </c>
      <c r="E170" s="234">
        <v>4.4000000000000003E-3</v>
      </c>
      <c r="F170" s="234" t="s">
        <v>363</v>
      </c>
      <c r="G170" s="81"/>
      <c r="H170" s="231" t="s">
        <v>119</v>
      </c>
      <c r="I170" s="81"/>
      <c r="J170" s="234">
        <v>3.8986999999999998</v>
      </c>
      <c r="K170" s="234">
        <v>3.9316</v>
      </c>
      <c r="L170" s="234">
        <v>4.2145400000000004</v>
      </c>
      <c r="M170" s="234">
        <v>4.4724000000000004</v>
      </c>
      <c r="N170" s="234" t="s">
        <v>363</v>
      </c>
      <c r="O170" s="81"/>
      <c r="P170" s="235">
        <v>5.9999999999999995E-4</v>
      </c>
      <c r="Q170" s="235">
        <v>5.9999999999999995E-4</v>
      </c>
      <c r="R170" s="235">
        <v>5.9999999999999995E-4</v>
      </c>
      <c r="S170" s="236">
        <v>1E-3</v>
      </c>
      <c r="T170" s="235" t="e">
        <v>#VALUE!</v>
      </c>
    </row>
    <row r="171" spans="1:20">
      <c r="A171" s="231" t="s">
        <v>310</v>
      </c>
      <c r="B171" s="234">
        <v>3.0000000000000001E-5</v>
      </c>
      <c r="C171" s="234">
        <v>3.0000000000000001E-5</v>
      </c>
      <c r="D171" s="234">
        <v>1E-4</v>
      </c>
      <c r="E171" s="234">
        <v>2.0000000000000001E-4</v>
      </c>
      <c r="F171" s="234" t="s">
        <v>363</v>
      </c>
      <c r="G171" s="81"/>
      <c r="H171" s="231" t="s">
        <v>310</v>
      </c>
      <c r="I171" s="81"/>
      <c r="J171" s="234">
        <v>0.26302999999999999</v>
      </c>
      <c r="K171" s="234">
        <v>0.28003</v>
      </c>
      <c r="L171" s="234">
        <v>0.24010000000000001</v>
      </c>
      <c r="M171" s="234">
        <v>0.26519999999999999</v>
      </c>
      <c r="N171" s="234" t="s">
        <v>363</v>
      </c>
      <c r="O171" s="81"/>
      <c r="P171" s="235">
        <v>1E-4</v>
      </c>
      <c r="Q171" s="235">
        <v>1E-4</v>
      </c>
      <c r="R171" s="235">
        <v>4.0000000000000002E-4</v>
      </c>
      <c r="S171" s="236">
        <v>8.0000000000000004E-4</v>
      </c>
      <c r="T171" s="235" t="e">
        <v>#VALUE!</v>
      </c>
    </row>
    <row r="172" spans="1:20">
      <c r="A172" s="237" t="s">
        <v>527</v>
      </c>
      <c r="B172" s="238">
        <v>0</v>
      </c>
      <c r="C172" s="238">
        <v>0.01</v>
      </c>
      <c r="D172" s="238">
        <v>0.02</v>
      </c>
      <c r="E172" s="238">
        <v>1.9E-2</v>
      </c>
      <c r="F172" s="238" t="s">
        <v>363</v>
      </c>
      <c r="G172" s="239"/>
      <c r="H172" s="237" t="s">
        <v>3</v>
      </c>
      <c r="I172" s="237"/>
      <c r="J172" s="238">
        <v>77.064999999999998</v>
      </c>
      <c r="K172" s="238">
        <v>82.91</v>
      </c>
      <c r="L172" s="238">
        <v>91.519000000000005</v>
      </c>
      <c r="M172" s="238">
        <v>97.912000000000006</v>
      </c>
      <c r="N172" s="238" t="s">
        <v>363</v>
      </c>
      <c r="O172" s="239"/>
      <c r="P172" s="240">
        <v>0</v>
      </c>
      <c r="Q172" s="240">
        <v>1E-4</v>
      </c>
      <c r="R172" s="240">
        <v>2.0000000000000001E-4</v>
      </c>
      <c r="S172" s="241">
        <v>2.0000000000000001E-4</v>
      </c>
      <c r="T172" s="240" t="e">
        <v>#VALUE!</v>
      </c>
    </row>
    <row r="173" spans="1:20">
      <c r="A173" s="231" t="s">
        <v>237</v>
      </c>
      <c r="B173" s="234">
        <v>1E-3</v>
      </c>
      <c r="C173" s="234">
        <v>2E-3</v>
      </c>
      <c r="D173" s="234">
        <v>2E-3</v>
      </c>
      <c r="E173" s="234">
        <v>2.5000000000000001E-3</v>
      </c>
      <c r="F173" s="234" t="s">
        <v>363</v>
      </c>
      <c r="G173" s="81"/>
      <c r="H173" s="231" t="s">
        <v>237</v>
      </c>
      <c r="I173" s="81"/>
      <c r="J173" s="234">
        <v>11.218019999999999</v>
      </c>
      <c r="K173" s="234">
        <v>11.33464</v>
      </c>
      <c r="L173" s="234">
        <v>12.4382</v>
      </c>
      <c r="M173" s="234">
        <v>12.9985</v>
      </c>
      <c r="N173" s="234" t="s">
        <v>363</v>
      </c>
      <c r="O173" s="81"/>
      <c r="P173" s="235">
        <v>1E-4</v>
      </c>
      <c r="Q173" s="235">
        <v>2.0000000000000001E-4</v>
      </c>
      <c r="R173" s="235">
        <v>2.0000000000000001E-4</v>
      </c>
      <c r="S173" s="236">
        <v>2.0000000000000001E-4</v>
      </c>
      <c r="T173" s="235" t="e">
        <v>#VALUE!</v>
      </c>
    </row>
    <row r="174" spans="1:20">
      <c r="A174" s="231" t="s">
        <v>132</v>
      </c>
      <c r="B174" s="234">
        <v>3.0000000000000001E-3</v>
      </c>
      <c r="C174" s="234">
        <v>3.0000000000000001E-3</v>
      </c>
      <c r="D174" s="234">
        <v>3.0000000000000001E-3</v>
      </c>
      <c r="E174" s="234">
        <v>3.0000000000000001E-3</v>
      </c>
      <c r="F174" s="234" t="s">
        <v>363</v>
      </c>
      <c r="G174" s="81"/>
      <c r="H174" s="231" t="s">
        <v>132</v>
      </c>
      <c r="I174" s="231"/>
      <c r="J174" s="234">
        <v>14.137779999999999</v>
      </c>
      <c r="K174" s="234">
        <v>15.023999999999999</v>
      </c>
      <c r="L174" s="234">
        <v>15.663</v>
      </c>
      <c r="M174" s="234">
        <v>16.190000000000001</v>
      </c>
      <c r="N174" s="234" t="s">
        <v>363</v>
      </c>
      <c r="O174" s="81"/>
      <c r="P174" s="235">
        <v>2.0000000000000001E-4</v>
      </c>
      <c r="Q174" s="235">
        <v>2.0000000000000001E-4</v>
      </c>
      <c r="R174" s="235">
        <v>2.0000000000000001E-4</v>
      </c>
      <c r="S174" s="236">
        <v>2.0000000000000001E-4</v>
      </c>
      <c r="T174" s="235" t="e">
        <v>#VALUE!</v>
      </c>
    </row>
    <row r="175" spans="1:20">
      <c r="A175" s="231" t="s">
        <v>282</v>
      </c>
      <c r="B175" s="234">
        <v>1E-3</v>
      </c>
      <c r="C175" s="234">
        <v>1E-3</v>
      </c>
      <c r="D175" s="234">
        <v>1E-3</v>
      </c>
      <c r="E175" s="234">
        <v>1E-3</v>
      </c>
      <c r="F175" s="234" t="s">
        <v>363</v>
      </c>
      <c r="G175" s="81"/>
      <c r="H175" s="231" t="s">
        <v>282</v>
      </c>
      <c r="I175" s="231"/>
      <c r="J175" s="234">
        <v>35.711599999999997</v>
      </c>
      <c r="K175" s="234">
        <v>36.405000000000001</v>
      </c>
      <c r="L175" s="234">
        <v>35.994999999999997</v>
      </c>
      <c r="M175" s="234">
        <v>36.686</v>
      </c>
      <c r="N175" s="234" t="s">
        <v>363</v>
      </c>
      <c r="O175" s="81"/>
      <c r="P175" s="235">
        <v>0</v>
      </c>
      <c r="Q175" s="235">
        <v>0</v>
      </c>
      <c r="R175" s="235">
        <v>0</v>
      </c>
      <c r="S175" s="236">
        <v>0</v>
      </c>
      <c r="T175" s="235" t="e">
        <v>#VALUE!</v>
      </c>
    </row>
    <row r="176" spans="1:20">
      <c r="A176" s="231" t="s">
        <v>383</v>
      </c>
      <c r="B176" s="234">
        <v>0</v>
      </c>
      <c r="C176" s="234">
        <v>0</v>
      </c>
      <c r="D176" s="234">
        <v>0</v>
      </c>
      <c r="E176" s="234">
        <v>0</v>
      </c>
      <c r="F176" s="234" t="s">
        <v>363</v>
      </c>
      <c r="G176" s="81"/>
      <c r="H176" s="231" t="s">
        <v>383</v>
      </c>
      <c r="I176" s="231"/>
      <c r="J176" s="234">
        <v>0.187</v>
      </c>
      <c r="K176" s="234">
        <v>0.17799999999999999</v>
      </c>
      <c r="L176" s="234">
        <v>0.159</v>
      </c>
      <c r="M176" s="234">
        <v>0.155</v>
      </c>
      <c r="N176" s="234" t="s">
        <v>363</v>
      </c>
      <c r="O176" s="81"/>
      <c r="P176" s="235">
        <v>0</v>
      </c>
      <c r="Q176" s="235">
        <v>0</v>
      </c>
      <c r="R176" s="235">
        <v>0</v>
      </c>
      <c r="S176" s="236">
        <v>0</v>
      </c>
      <c r="T176" s="235" t="e">
        <v>#VALUE!</v>
      </c>
    </row>
    <row r="177" spans="1:20">
      <c r="A177" s="231" t="s">
        <v>307</v>
      </c>
      <c r="B177" s="234">
        <v>0</v>
      </c>
      <c r="C177" s="234">
        <v>0</v>
      </c>
      <c r="D177" s="234">
        <v>0</v>
      </c>
      <c r="E177" s="234">
        <v>0</v>
      </c>
      <c r="F177" s="234" t="s">
        <v>363</v>
      </c>
      <c r="G177" s="81"/>
      <c r="H177" s="231" t="s">
        <v>307</v>
      </c>
      <c r="I177" s="231"/>
      <c r="J177" s="234">
        <v>0.27100000000000002</v>
      </c>
      <c r="K177" s="234">
        <v>0.308</v>
      </c>
      <c r="L177" s="234">
        <v>0.30599999999999999</v>
      </c>
      <c r="M177" s="234">
        <v>0.31</v>
      </c>
      <c r="N177" s="234" t="s">
        <v>363</v>
      </c>
      <c r="O177" s="81"/>
      <c r="P177" s="235">
        <v>0</v>
      </c>
      <c r="Q177" s="235">
        <v>0</v>
      </c>
      <c r="R177" s="235">
        <v>0</v>
      </c>
      <c r="S177" s="236">
        <v>0</v>
      </c>
      <c r="T177" s="235" t="e">
        <v>#VALUE!</v>
      </c>
    </row>
    <row r="178" spans="1:20">
      <c r="A178" s="231" t="s">
        <v>384</v>
      </c>
      <c r="B178" s="234">
        <v>0</v>
      </c>
      <c r="C178" s="234">
        <v>0</v>
      </c>
      <c r="D178" s="234">
        <v>0</v>
      </c>
      <c r="E178" s="234">
        <v>0</v>
      </c>
      <c r="F178" s="234" t="s">
        <v>363</v>
      </c>
      <c r="G178" s="81"/>
      <c r="H178" s="231" t="s">
        <v>384</v>
      </c>
      <c r="I178" s="231"/>
      <c r="J178" s="234">
        <v>2.0499999999999998</v>
      </c>
      <c r="K178" s="234">
        <v>2.012</v>
      </c>
      <c r="L178" s="234">
        <v>2.1</v>
      </c>
      <c r="M178" s="234">
        <v>2.19</v>
      </c>
      <c r="N178" s="234" t="s">
        <v>363</v>
      </c>
      <c r="O178" s="81"/>
      <c r="P178" s="235">
        <v>0</v>
      </c>
      <c r="Q178" s="235">
        <v>0</v>
      </c>
      <c r="R178" s="235">
        <v>0</v>
      </c>
      <c r="S178" s="236">
        <v>0</v>
      </c>
      <c r="T178" s="235" t="e">
        <v>#VALUE!</v>
      </c>
    </row>
    <row r="179" spans="1:20">
      <c r="A179" s="231" t="s">
        <v>298</v>
      </c>
      <c r="B179" s="234">
        <v>0</v>
      </c>
      <c r="C179" s="234">
        <v>0</v>
      </c>
      <c r="D179" s="234">
        <v>0</v>
      </c>
      <c r="E179" s="234">
        <v>0</v>
      </c>
      <c r="F179" s="234" t="s">
        <v>363</v>
      </c>
      <c r="G179" s="81"/>
      <c r="H179" s="231" t="s">
        <v>298</v>
      </c>
      <c r="I179" s="81"/>
      <c r="J179" s="234">
        <v>1.0109999999999999</v>
      </c>
      <c r="K179" s="234">
        <v>1.0229999999999999</v>
      </c>
      <c r="L179" s="234">
        <v>1.0369999999999999</v>
      </c>
      <c r="M179" s="234">
        <v>1.002</v>
      </c>
      <c r="N179" s="234" t="s">
        <v>363</v>
      </c>
      <c r="O179" s="81"/>
      <c r="P179" s="235">
        <v>0</v>
      </c>
      <c r="Q179" s="235">
        <v>0</v>
      </c>
      <c r="R179" s="235">
        <v>0</v>
      </c>
      <c r="S179" s="236">
        <v>0</v>
      </c>
      <c r="T179" s="235" t="e">
        <v>#VALUE!</v>
      </c>
    </row>
    <row r="180" spans="1:20">
      <c r="A180" s="231" t="s">
        <v>385</v>
      </c>
      <c r="B180" s="234">
        <v>0</v>
      </c>
      <c r="C180" s="234">
        <v>0</v>
      </c>
      <c r="D180" s="234">
        <v>0</v>
      </c>
      <c r="E180" s="234">
        <v>0</v>
      </c>
      <c r="F180" s="234" t="s">
        <v>363</v>
      </c>
      <c r="G180" s="81"/>
      <c r="H180" s="231" t="s">
        <v>385</v>
      </c>
      <c r="I180" s="81"/>
      <c r="J180" s="234">
        <v>0.68500000000000005</v>
      </c>
      <c r="K180" s="234">
        <v>0.69372</v>
      </c>
      <c r="L180" s="234">
        <v>0.68640999999999996</v>
      </c>
      <c r="M180" s="234">
        <v>0.67400000000000004</v>
      </c>
      <c r="N180" s="234" t="s">
        <v>363</v>
      </c>
      <c r="O180" s="81"/>
      <c r="P180" s="235">
        <v>0</v>
      </c>
      <c r="Q180" s="235">
        <v>0</v>
      </c>
      <c r="R180" s="235">
        <v>0</v>
      </c>
      <c r="S180" s="236">
        <v>0</v>
      </c>
      <c r="T180" s="235" t="e">
        <v>#VALUE!</v>
      </c>
    </row>
    <row r="181" spans="1:20">
      <c r="A181" s="231" t="s">
        <v>51</v>
      </c>
      <c r="B181" s="234">
        <v>0</v>
      </c>
      <c r="C181" s="234">
        <v>0</v>
      </c>
      <c r="D181" s="234">
        <v>0</v>
      </c>
      <c r="E181" s="234">
        <v>0</v>
      </c>
      <c r="F181" s="234" t="s">
        <v>363</v>
      </c>
      <c r="G181" s="81"/>
      <c r="H181" s="231" t="s">
        <v>51</v>
      </c>
      <c r="I181" s="81"/>
      <c r="J181" s="234">
        <v>0.59314</v>
      </c>
      <c r="K181" s="234">
        <v>0.51700000000000002</v>
      </c>
      <c r="L181" s="234">
        <v>0.42958000000000002</v>
      </c>
      <c r="M181" s="234">
        <v>0.35</v>
      </c>
      <c r="N181" s="234" t="s">
        <v>363</v>
      </c>
      <c r="O181" s="81"/>
      <c r="P181" s="235">
        <v>0</v>
      </c>
      <c r="Q181" s="235">
        <v>0</v>
      </c>
      <c r="R181" s="235">
        <v>0</v>
      </c>
      <c r="S181" s="236">
        <v>0</v>
      </c>
      <c r="T181" s="235" t="e">
        <v>#VALUE!</v>
      </c>
    </row>
    <row r="182" spans="1:20">
      <c r="A182" s="231" t="s">
        <v>386</v>
      </c>
      <c r="B182" s="234">
        <v>0</v>
      </c>
      <c r="C182" s="234">
        <v>0</v>
      </c>
      <c r="D182" s="234">
        <v>0</v>
      </c>
      <c r="E182" s="234">
        <v>0</v>
      </c>
      <c r="F182" s="234" t="s">
        <v>363</v>
      </c>
      <c r="G182" s="81"/>
      <c r="H182" s="231" t="s">
        <v>386</v>
      </c>
      <c r="I182" s="81"/>
      <c r="J182" s="234">
        <v>3.2176200000000001</v>
      </c>
      <c r="K182" s="234">
        <v>3.3952800000000001</v>
      </c>
      <c r="L182" s="234">
        <v>3.5640000000000001</v>
      </c>
      <c r="M182" s="234">
        <v>3.5</v>
      </c>
      <c r="N182" s="234" t="s">
        <v>363</v>
      </c>
      <c r="O182" s="81"/>
      <c r="P182" s="235">
        <v>0</v>
      </c>
      <c r="Q182" s="235">
        <v>0</v>
      </c>
      <c r="R182" s="235">
        <v>0</v>
      </c>
      <c r="S182" s="236">
        <v>0</v>
      </c>
      <c r="T182" s="235" t="e">
        <v>#VALUE!</v>
      </c>
    </row>
    <row r="183" spans="1:20">
      <c r="A183" s="231" t="s">
        <v>387</v>
      </c>
      <c r="B183" s="234">
        <v>0</v>
      </c>
      <c r="C183" s="234">
        <v>0</v>
      </c>
      <c r="D183" s="234">
        <v>0</v>
      </c>
      <c r="E183" s="234">
        <v>0</v>
      </c>
      <c r="F183" s="234" t="s">
        <v>363</v>
      </c>
      <c r="G183" s="81"/>
      <c r="H183" s="231" t="s">
        <v>387</v>
      </c>
      <c r="I183" s="231"/>
      <c r="J183" s="234">
        <v>0.57799999999999996</v>
      </c>
      <c r="K183" s="234">
        <v>0.59740000000000004</v>
      </c>
      <c r="L183" s="234">
        <v>0.59350000000000003</v>
      </c>
      <c r="M183" s="234">
        <v>0.59399999999999997</v>
      </c>
      <c r="N183" s="234" t="s">
        <v>363</v>
      </c>
      <c r="O183" s="81"/>
      <c r="P183" s="235">
        <v>0</v>
      </c>
      <c r="Q183" s="235">
        <v>0</v>
      </c>
      <c r="R183" s="235">
        <v>0</v>
      </c>
      <c r="S183" s="236">
        <v>0</v>
      </c>
      <c r="T183" s="235" t="e">
        <v>#VALUE!</v>
      </c>
    </row>
    <row r="184" spans="1:20">
      <c r="A184" s="231" t="s">
        <v>57</v>
      </c>
      <c r="B184" s="234">
        <v>0</v>
      </c>
      <c r="C184" s="234">
        <v>0</v>
      </c>
      <c r="D184" s="234">
        <v>0</v>
      </c>
      <c r="E184" s="234">
        <v>0</v>
      </c>
      <c r="F184" s="234" t="s">
        <v>363</v>
      </c>
      <c r="G184" s="81"/>
      <c r="H184" s="231" t="s">
        <v>57</v>
      </c>
      <c r="I184" s="81"/>
      <c r="J184" s="234">
        <v>0.14099999999999999</v>
      </c>
      <c r="K184" s="234">
        <v>0.17199999999999999</v>
      </c>
      <c r="L184" s="234">
        <v>0.188</v>
      </c>
      <c r="M184" s="234">
        <v>0.2</v>
      </c>
      <c r="N184" s="234" t="s">
        <v>363</v>
      </c>
      <c r="O184" s="81"/>
      <c r="P184" s="235">
        <v>0</v>
      </c>
      <c r="Q184" s="235">
        <v>0</v>
      </c>
      <c r="R184" s="235">
        <v>0</v>
      </c>
      <c r="S184" s="236">
        <v>0</v>
      </c>
      <c r="T184" s="235" t="e">
        <v>#VALUE!</v>
      </c>
    </row>
    <row r="185" spans="1:20">
      <c r="A185" s="231" t="s">
        <v>321</v>
      </c>
      <c r="B185" s="234">
        <v>0</v>
      </c>
      <c r="C185" s="234">
        <v>0</v>
      </c>
      <c r="D185" s="234">
        <v>0</v>
      </c>
      <c r="E185" s="234">
        <v>0</v>
      </c>
      <c r="F185" s="234" t="s">
        <v>363</v>
      </c>
      <c r="G185" s="81"/>
      <c r="H185" s="231" t="s">
        <v>321</v>
      </c>
      <c r="I185" s="81"/>
      <c r="J185" s="234">
        <v>0.315</v>
      </c>
      <c r="K185" s="234">
        <v>0.31900000000000001</v>
      </c>
      <c r="L185" s="234">
        <v>0.32800000000000001</v>
      </c>
      <c r="M185" s="234">
        <v>0.33</v>
      </c>
      <c r="N185" s="234" t="s">
        <v>363</v>
      </c>
      <c r="O185" s="81"/>
      <c r="P185" s="235">
        <v>0</v>
      </c>
      <c r="Q185" s="235">
        <v>0</v>
      </c>
      <c r="R185" s="235">
        <v>0</v>
      </c>
      <c r="S185" s="236">
        <v>0</v>
      </c>
      <c r="T185" s="235" t="e">
        <v>#VALUE!</v>
      </c>
    </row>
    <row r="186" spans="1:20">
      <c r="A186" s="231" t="s">
        <v>388</v>
      </c>
      <c r="B186" s="234">
        <v>0</v>
      </c>
      <c r="C186" s="234">
        <v>0</v>
      </c>
      <c r="D186" s="234">
        <v>0</v>
      </c>
      <c r="E186" s="234">
        <v>0</v>
      </c>
      <c r="F186" s="234" t="s">
        <v>363</v>
      </c>
      <c r="G186" s="81"/>
      <c r="H186" s="231" t="s">
        <v>388</v>
      </c>
      <c r="I186" s="231"/>
      <c r="J186" s="234">
        <v>0.22700000000000001</v>
      </c>
      <c r="K186" s="234">
        <v>0.22700000000000001</v>
      </c>
      <c r="L186" s="234">
        <v>0.23</v>
      </c>
      <c r="M186" s="234">
        <v>0.23</v>
      </c>
      <c r="N186" s="234" t="s">
        <v>363</v>
      </c>
      <c r="O186" s="81"/>
      <c r="P186" s="235">
        <v>0</v>
      </c>
      <c r="Q186" s="235">
        <v>0</v>
      </c>
      <c r="R186" s="235">
        <v>0</v>
      </c>
      <c r="S186" s="236">
        <v>0</v>
      </c>
      <c r="T186" s="235" t="e">
        <v>#VALUE!</v>
      </c>
    </row>
    <row r="187" spans="1:20">
      <c r="A187" s="231" t="s">
        <v>389</v>
      </c>
      <c r="B187" s="234">
        <v>0</v>
      </c>
      <c r="C187" s="234">
        <v>0</v>
      </c>
      <c r="D187" s="234">
        <v>0</v>
      </c>
      <c r="E187" s="234">
        <v>0</v>
      </c>
      <c r="F187" s="234" t="s">
        <v>363</v>
      </c>
      <c r="G187" s="81"/>
      <c r="H187" s="231" t="s">
        <v>389</v>
      </c>
      <c r="I187" s="81"/>
      <c r="J187" s="234">
        <v>0.15604000000000001</v>
      </c>
      <c r="K187" s="234">
        <v>0.16356000000000001</v>
      </c>
      <c r="L187" s="234">
        <v>0.16638</v>
      </c>
      <c r="M187" s="234">
        <v>0.161</v>
      </c>
      <c r="N187" s="234" t="s">
        <v>363</v>
      </c>
      <c r="O187" s="81"/>
      <c r="P187" s="235">
        <v>0</v>
      </c>
      <c r="Q187" s="235">
        <v>0</v>
      </c>
      <c r="R187" s="235">
        <v>0</v>
      </c>
      <c r="S187" s="236">
        <v>0</v>
      </c>
      <c r="T187" s="235" t="e">
        <v>#VALUE!</v>
      </c>
    </row>
    <row r="188" spans="1:20">
      <c r="A188" s="231" t="s">
        <v>390</v>
      </c>
      <c r="B188" s="234">
        <v>0</v>
      </c>
      <c r="C188" s="234">
        <v>0</v>
      </c>
      <c r="D188" s="234">
        <v>0</v>
      </c>
      <c r="E188" s="234">
        <v>0</v>
      </c>
      <c r="F188" s="234" t="s">
        <v>363</v>
      </c>
      <c r="G188" s="81"/>
      <c r="H188" s="231" t="s">
        <v>390</v>
      </c>
      <c r="I188" s="231"/>
      <c r="J188" s="234">
        <v>0.31032999999999999</v>
      </c>
      <c r="K188" s="234">
        <v>0.30599999999999999</v>
      </c>
      <c r="L188" s="234">
        <v>0.3</v>
      </c>
      <c r="M188" s="234">
        <v>0.32</v>
      </c>
      <c r="N188" s="234" t="s">
        <v>363</v>
      </c>
      <c r="O188" s="81"/>
      <c r="P188" s="235">
        <v>0</v>
      </c>
      <c r="Q188" s="235">
        <v>0</v>
      </c>
      <c r="R188" s="235">
        <v>0</v>
      </c>
      <c r="S188" s="236">
        <v>0</v>
      </c>
      <c r="T188" s="235" t="e">
        <v>#VALUE!</v>
      </c>
    </row>
    <row r="189" spans="1:20">
      <c r="A189" s="231" t="s">
        <v>296</v>
      </c>
      <c r="B189" s="234">
        <v>0</v>
      </c>
      <c r="C189" s="234">
        <v>0</v>
      </c>
      <c r="D189" s="234">
        <v>0</v>
      </c>
      <c r="E189" s="234">
        <v>0</v>
      </c>
      <c r="F189" s="234" t="s">
        <v>363</v>
      </c>
      <c r="G189" s="81"/>
      <c r="H189" s="231" t="s">
        <v>296</v>
      </c>
      <c r="I189" s="81"/>
      <c r="J189" s="234">
        <v>0.18983</v>
      </c>
      <c r="K189" s="234">
        <v>0.19539000000000001</v>
      </c>
      <c r="L189" s="234">
        <v>0.2014</v>
      </c>
      <c r="M189" s="234">
        <v>0.19600000000000001</v>
      </c>
      <c r="N189" s="234" t="s">
        <v>363</v>
      </c>
      <c r="O189" s="81"/>
      <c r="P189" s="235">
        <v>0</v>
      </c>
      <c r="Q189" s="235">
        <v>0</v>
      </c>
      <c r="R189" s="235">
        <v>0</v>
      </c>
      <c r="S189" s="236">
        <v>0</v>
      </c>
      <c r="T189" s="235" t="e">
        <v>#VALUE!</v>
      </c>
    </row>
    <row r="190" spans="1:20">
      <c r="A190" s="231" t="s">
        <v>391</v>
      </c>
      <c r="B190" s="234">
        <v>0</v>
      </c>
      <c r="C190" s="234">
        <v>0</v>
      </c>
      <c r="D190" s="234">
        <v>0</v>
      </c>
      <c r="E190" s="234">
        <v>0</v>
      </c>
      <c r="F190" s="234" t="s">
        <v>363</v>
      </c>
      <c r="G190" s="81"/>
      <c r="H190" s="231" t="s">
        <v>391</v>
      </c>
      <c r="I190" s="81"/>
      <c r="J190" s="234">
        <v>1.7643</v>
      </c>
      <c r="K190" s="234">
        <v>1.7549999999999999</v>
      </c>
      <c r="L190" s="234">
        <v>1.758</v>
      </c>
      <c r="M190" s="234">
        <v>1.734</v>
      </c>
      <c r="N190" s="234" t="s">
        <v>363</v>
      </c>
      <c r="O190" s="81"/>
      <c r="P190" s="235">
        <v>0</v>
      </c>
      <c r="Q190" s="235">
        <v>0</v>
      </c>
      <c r="R190" s="235">
        <v>0</v>
      </c>
      <c r="S190" s="236">
        <v>0</v>
      </c>
      <c r="T190" s="235" t="e">
        <v>#VALUE!</v>
      </c>
    </row>
    <row r="191" spans="1:20">
      <c r="A191" s="231" t="s">
        <v>68</v>
      </c>
      <c r="B191" s="234">
        <v>0</v>
      </c>
      <c r="C191" s="234">
        <v>0</v>
      </c>
      <c r="D191" s="234">
        <v>0</v>
      </c>
      <c r="E191" s="234">
        <v>0</v>
      </c>
      <c r="F191" s="234" t="s">
        <v>363</v>
      </c>
      <c r="G191" s="81"/>
      <c r="H191" s="231" t="s">
        <v>68</v>
      </c>
      <c r="I191" s="231"/>
      <c r="J191" s="234">
        <v>0.06</v>
      </c>
      <c r="K191" s="234">
        <v>0.06</v>
      </c>
      <c r="L191" s="234">
        <v>0.06</v>
      </c>
      <c r="M191" s="234">
        <v>5.5E-2</v>
      </c>
      <c r="N191" s="234" t="s">
        <v>363</v>
      </c>
      <c r="O191" s="81"/>
      <c r="P191" s="235">
        <v>0</v>
      </c>
      <c r="Q191" s="235">
        <v>0</v>
      </c>
      <c r="R191" s="235">
        <v>0</v>
      </c>
      <c r="S191" s="236">
        <v>0</v>
      </c>
      <c r="T191" s="235" t="e">
        <v>#VALUE!</v>
      </c>
    </row>
    <row r="192" spans="1:20">
      <c r="A192" s="231" t="s">
        <v>322</v>
      </c>
      <c r="B192" s="234">
        <v>0</v>
      </c>
      <c r="C192" s="234">
        <v>0</v>
      </c>
      <c r="D192" s="234">
        <v>0</v>
      </c>
      <c r="E192" s="234">
        <v>0</v>
      </c>
      <c r="F192" s="234" t="s">
        <v>363</v>
      </c>
      <c r="G192" s="81"/>
      <c r="H192" s="231" t="s">
        <v>322</v>
      </c>
      <c r="I192" s="81"/>
      <c r="J192" s="234">
        <v>0.66700000000000004</v>
      </c>
      <c r="K192" s="234">
        <v>0.68</v>
      </c>
      <c r="L192" s="234">
        <v>0.71899999999999997</v>
      </c>
      <c r="M192" s="234">
        <v>0.72499999999999998</v>
      </c>
      <c r="N192" s="234" t="s">
        <v>363</v>
      </c>
      <c r="O192" s="81"/>
      <c r="P192" s="235">
        <v>0</v>
      </c>
      <c r="Q192" s="235">
        <v>0</v>
      </c>
      <c r="R192" s="235">
        <v>0</v>
      </c>
      <c r="S192" s="236">
        <v>0</v>
      </c>
      <c r="T192" s="235" t="e">
        <v>#VALUE!</v>
      </c>
    </row>
    <row r="193" spans="1:20">
      <c r="A193" s="231" t="s">
        <v>299</v>
      </c>
      <c r="B193" s="234">
        <v>0</v>
      </c>
      <c r="C193" s="234">
        <v>0</v>
      </c>
      <c r="D193" s="234">
        <v>0</v>
      </c>
      <c r="E193" s="234">
        <v>0</v>
      </c>
      <c r="F193" s="234" t="s">
        <v>363</v>
      </c>
      <c r="G193" s="81"/>
      <c r="H193" s="231" t="s">
        <v>299</v>
      </c>
      <c r="I193" s="81"/>
      <c r="J193" s="234">
        <v>2.1000000000000001E-2</v>
      </c>
      <c r="K193" s="234">
        <v>2.1000000000000001E-2</v>
      </c>
      <c r="L193" s="234">
        <v>2.3E-2</v>
      </c>
      <c r="M193" s="234">
        <v>2.5000000000000001E-2</v>
      </c>
      <c r="N193" s="234" t="s">
        <v>363</v>
      </c>
      <c r="O193" s="81"/>
      <c r="P193" s="235">
        <v>0</v>
      </c>
      <c r="Q193" s="235">
        <v>0</v>
      </c>
      <c r="R193" s="235">
        <v>0</v>
      </c>
      <c r="S193" s="236">
        <v>0</v>
      </c>
      <c r="T193" s="235" t="e">
        <v>#VALUE!</v>
      </c>
    </row>
    <row r="194" spans="1:20">
      <c r="A194" s="231" t="s">
        <v>114</v>
      </c>
      <c r="B194" s="234">
        <v>0</v>
      </c>
      <c r="C194" s="234">
        <v>0</v>
      </c>
      <c r="D194" s="234">
        <v>0</v>
      </c>
      <c r="E194" s="234">
        <v>0</v>
      </c>
      <c r="F194" s="234" t="s">
        <v>363</v>
      </c>
      <c r="G194" s="81"/>
      <c r="H194" s="231" t="s">
        <v>114</v>
      </c>
      <c r="I194" s="81"/>
      <c r="J194" s="234">
        <v>48.644060000000003</v>
      </c>
      <c r="K194" s="234">
        <v>50.023040000000002</v>
      </c>
      <c r="L194" s="234">
        <v>53.607259999999997</v>
      </c>
      <c r="M194" s="234">
        <v>54.01</v>
      </c>
      <c r="N194" s="234" t="s">
        <v>363</v>
      </c>
      <c r="O194" s="81"/>
      <c r="P194" s="235">
        <v>0</v>
      </c>
      <c r="Q194" s="235">
        <v>0</v>
      </c>
      <c r="R194" s="235">
        <v>0</v>
      </c>
      <c r="S194" s="236">
        <v>0</v>
      </c>
      <c r="T194" s="235" t="e">
        <v>#VALUE!</v>
      </c>
    </row>
    <row r="195" spans="1:20">
      <c r="A195" s="231" t="s">
        <v>71</v>
      </c>
      <c r="B195" s="234">
        <v>0</v>
      </c>
      <c r="C195" s="234">
        <v>0</v>
      </c>
      <c r="D195" s="234">
        <v>0</v>
      </c>
      <c r="E195" s="234">
        <v>0</v>
      </c>
      <c r="F195" s="234" t="s">
        <v>363</v>
      </c>
      <c r="G195" s="81"/>
      <c r="H195" s="231" t="s">
        <v>71</v>
      </c>
      <c r="I195" s="81"/>
      <c r="J195" s="234">
        <v>0.33200000000000002</v>
      </c>
      <c r="K195" s="234">
        <v>0.33500000000000002</v>
      </c>
      <c r="L195" s="234">
        <v>0.33500000000000002</v>
      </c>
      <c r="M195" s="234">
        <v>0.33500000000000002</v>
      </c>
      <c r="N195" s="234" t="s">
        <v>363</v>
      </c>
      <c r="O195" s="81"/>
      <c r="P195" s="235">
        <v>0</v>
      </c>
      <c r="Q195" s="235">
        <v>0</v>
      </c>
      <c r="R195" s="235">
        <v>0</v>
      </c>
      <c r="S195" s="236">
        <v>0</v>
      </c>
      <c r="T195" s="235" t="e">
        <v>#VALUE!</v>
      </c>
    </row>
    <row r="196" spans="1:20">
      <c r="A196" s="231" t="s">
        <v>315</v>
      </c>
      <c r="B196" s="234">
        <v>0</v>
      </c>
      <c r="C196" s="234">
        <v>0</v>
      </c>
      <c r="D196" s="234">
        <v>0</v>
      </c>
      <c r="E196" s="234">
        <v>0</v>
      </c>
      <c r="F196" s="234" t="s">
        <v>363</v>
      </c>
      <c r="G196" s="81"/>
      <c r="H196" s="231" t="s">
        <v>315</v>
      </c>
      <c r="I196" s="81"/>
      <c r="J196" s="234">
        <v>26.94698</v>
      </c>
      <c r="K196" s="234">
        <v>29.181999999999999</v>
      </c>
      <c r="L196" s="234">
        <v>30.788</v>
      </c>
      <c r="M196" s="234">
        <v>25.957000000000001</v>
      </c>
      <c r="N196" s="234" t="s">
        <v>363</v>
      </c>
      <c r="O196" s="81"/>
      <c r="P196" s="235">
        <v>0</v>
      </c>
      <c r="Q196" s="235">
        <v>0</v>
      </c>
      <c r="R196" s="235">
        <v>0</v>
      </c>
      <c r="S196" s="236">
        <v>0</v>
      </c>
      <c r="T196" s="235" t="e">
        <v>#VALUE!</v>
      </c>
    </row>
    <row r="197" spans="1:20">
      <c r="A197" s="231" t="s">
        <v>392</v>
      </c>
      <c r="B197" s="234">
        <v>0</v>
      </c>
      <c r="C197" s="234">
        <v>0</v>
      </c>
      <c r="D197" s="234">
        <v>0</v>
      </c>
      <c r="E197" s="234">
        <v>0</v>
      </c>
      <c r="F197" s="234" t="s">
        <v>363</v>
      </c>
      <c r="G197" s="81"/>
      <c r="H197" s="231" t="s">
        <v>392</v>
      </c>
      <c r="I197" s="81"/>
      <c r="J197" s="234">
        <v>1.1379999999999999</v>
      </c>
      <c r="K197" s="234">
        <v>1.3779999999999999</v>
      </c>
      <c r="L197" s="234">
        <v>1.012</v>
      </c>
      <c r="M197" s="234">
        <v>0.83299999999999996</v>
      </c>
      <c r="N197" s="234" t="s">
        <v>363</v>
      </c>
      <c r="O197" s="81"/>
      <c r="P197" s="235">
        <v>0</v>
      </c>
      <c r="Q197" s="235">
        <v>0</v>
      </c>
      <c r="R197" s="235">
        <v>0</v>
      </c>
      <c r="S197" s="236">
        <v>0</v>
      </c>
      <c r="T197" s="235" t="e">
        <v>#VALUE!</v>
      </c>
    </row>
    <row r="198" spans="1:20">
      <c r="A198" s="231" t="s">
        <v>294</v>
      </c>
      <c r="B198" s="234">
        <v>0</v>
      </c>
      <c r="C198" s="234">
        <v>1E-3</v>
      </c>
      <c r="D198" s="234">
        <v>2E-3</v>
      </c>
      <c r="E198" s="234">
        <v>0</v>
      </c>
      <c r="F198" s="234" t="s">
        <v>363</v>
      </c>
      <c r="G198" s="81"/>
      <c r="H198" s="231" t="s">
        <v>294</v>
      </c>
      <c r="I198" s="81"/>
      <c r="J198" s="234">
        <v>2.1732800000000001</v>
      </c>
      <c r="K198" s="234">
        <v>2.0389200000000001</v>
      </c>
      <c r="L198" s="234">
        <v>1.9882200000000001</v>
      </c>
      <c r="M198" s="234">
        <v>2.0499999999999998</v>
      </c>
      <c r="N198" s="234" t="s">
        <v>363</v>
      </c>
      <c r="O198" s="81"/>
      <c r="P198" s="235">
        <v>0</v>
      </c>
      <c r="Q198" s="235">
        <v>5.0000000000000001E-4</v>
      </c>
      <c r="R198" s="235">
        <v>1E-3</v>
      </c>
      <c r="S198" s="236">
        <v>0</v>
      </c>
      <c r="T198" s="235" t="e">
        <v>#VALUE!</v>
      </c>
    </row>
    <row r="199" spans="1:20">
      <c r="A199" s="231" t="s">
        <v>393</v>
      </c>
      <c r="B199" s="234">
        <v>0</v>
      </c>
      <c r="C199" s="234">
        <v>0</v>
      </c>
      <c r="D199" s="234">
        <v>0</v>
      </c>
      <c r="E199" s="234">
        <v>0</v>
      </c>
      <c r="F199" s="234" t="s">
        <v>363</v>
      </c>
      <c r="G199" s="81"/>
      <c r="H199" s="231" t="s">
        <v>393</v>
      </c>
      <c r="I199" s="231"/>
      <c r="J199" s="234">
        <v>2.1999999999999999E-2</v>
      </c>
      <c r="K199" s="234">
        <v>2.1999999999999999E-2</v>
      </c>
      <c r="L199" s="234">
        <v>2.1999999999999999E-2</v>
      </c>
      <c r="M199" s="234">
        <v>2.4E-2</v>
      </c>
      <c r="N199" s="234" t="s">
        <v>363</v>
      </c>
      <c r="O199" s="81"/>
      <c r="P199" s="235">
        <v>0</v>
      </c>
      <c r="Q199" s="235">
        <v>0</v>
      </c>
      <c r="R199" s="235">
        <v>0</v>
      </c>
      <c r="S199" s="236">
        <v>0</v>
      </c>
      <c r="T199" s="235" t="e">
        <v>#VALUE!</v>
      </c>
    </row>
    <row r="200" spans="1:20">
      <c r="A200" s="231" t="s">
        <v>323</v>
      </c>
      <c r="B200" s="234">
        <v>0</v>
      </c>
      <c r="C200" s="234">
        <v>0</v>
      </c>
      <c r="D200" s="234">
        <v>0</v>
      </c>
      <c r="E200" s="234">
        <v>0</v>
      </c>
      <c r="F200" s="234" t="s">
        <v>363</v>
      </c>
      <c r="G200" s="81"/>
      <c r="H200" s="231" t="s">
        <v>323</v>
      </c>
      <c r="I200" s="81"/>
      <c r="J200" s="234">
        <v>3.3000000000000002E-2</v>
      </c>
      <c r="K200" s="234">
        <v>3.5000000000000003E-2</v>
      </c>
      <c r="L200" s="234">
        <v>2.7E-2</v>
      </c>
      <c r="M200" s="234">
        <v>2.5000000000000001E-2</v>
      </c>
      <c r="N200" s="234" t="s">
        <v>363</v>
      </c>
      <c r="O200" s="81"/>
      <c r="P200" s="235">
        <v>0</v>
      </c>
      <c r="Q200" s="235">
        <v>0</v>
      </c>
      <c r="R200" s="235">
        <v>0</v>
      </c>
      <c r="S200" s="236">
        <v>0</v>
      </c>
      <c r="T200" s="235" t="e">
        <v>#VALUE!</v>
      </c>
    </row>
    <row r="201" spans="1:20">
      <c r="A201" s="231" t="s">
        <v>81</v>
      </c>
      <c r="B201" s="234">
        <v>0</v>
      </c>
      <c r="C201" s="234">
        <v>0</v>
      </c>
      <c r="D201" s="234">
        <v>0</v>
      </c>
      <c r="E201" s="234">
        <v>0</v>
      </c>
      <c r="F201" s="234" t="s">
        <v>363</v>
      </c>
      <c r="G201" s="81"/>
      <c r="H201" s="231" t="s">
        <v>81</v>
      </c>
      <c r="I201" s="81"/>
      <c r="J201" s="234">
        <v>0.21199999999999999</v>
      </c>
      <c r="K201" s="234">
        <v>0.23899999999999999</v>
      </c>
      <c r="L201" s="234">
        <v>0.27300000000000002</v>
      </c>
      <c r="M201" s="234">
        <v>0.3</v>
      </c>
      <c r="N201" s="234" t="s">
        <v>363</v>
      </c>
      <c r="O201" s="81"/>
      <c r="P201" s="235">
        <v>0</v>
      </c>
      <c r="Q201" s="235">
        <v>0</v>
      </c>
      <c r="R201" s="235">
        <v>0</v>
      </c>
      <c r="S201" s="236">
        <v>0</v>
      </c>
      <c r="T201" s="235" t="e">
        <v>#VALUE!</v>
      </c>
    </row>
    <row r="202" spans="1:20">
      <c r="A202" s="231" t="s">
        <v>305</v>
      </c>
      <c r="B202" s="234">
        <v>0</v>
      </c>
      <c r="C202" s="234">
        <v>0</v>
      </c>
      <c r="D202" s="234">
        <v>0</v>
      </c>
      <c r="E202" s="234">
        <v>0</v>
      </c>
      <c r="F202" s="234" t="s">
        <v>363</v>
      </c>
      <c r="G202" s="81"/>
      <c r="H202" s="231" t="s">
        <v>305</v>
      </c>
      <c r="I202" s="81"/>
      <c r="J202" s="234">
        <v>3.0000000000000001E-3</v>
      </c>
      <c r="K202" s="234">
        <v>3.0000000000000001E-3</v>
      </c>
      <c r="L202" s="234">
        <v>3.0000000000000001E-3</v>
      </c>
      <c r="M202" s="234">
        <v>3.0000000000000001E-3</v>
      </c>
      <c r="N202" s="234" t="s">
        <v>363</v>
      </c>
      <c r="O202" s="81"/>
      <c r="P202" s="235">
        <v>0</v>
      </c>
      <c r="Q202" s="235">
        <v>0</v>
      </c>
      <c r="R202" s="235">
        <v>0</v>
      </c>
      <c r="S202" s="236">
        <v>0</v>
      </c>
      <c r="T202" s="235" t="e">
        <v>#VALUE!</v>
      </c>
    </row>
    <row r="203" spans="1:20">
      <c r="A203" s="231" t="s">
        <v>123</v>
      </c>
      <c r="B203" s="234">
        <v>0</v>
      </c>
      <c r="C203" s="234">
        <v>0</v>
      </c>
      <c r="D203" s="234">
        <v>0</v>
      </c>
      <c r="E203" s="234">
        <v>0</v>
      </c>
      <c r="F203" s="234" t="s">
        <v>363</v>
      </c>
      <c r="G203" s="81"/>
      <c r="H203" s="231" t="s">
        <v>123</v>
      </c>
      <c r="I203" s="81"/>
      <c r="J203" s="234">
        <v>14.87926</v>
      </c>
      <c r="K203" s="234">
        <v>16.753620000000002</v>
      </c>
      <c r="L203" s="234">
        <v>18.009</v>
      </c>
      <c r="M203" s="234">
        <v>20.073</v>
      </c>
      <c r="N203" s="234" t="s">
        <v>363</v>
      </c>
      <c r="O203" s="81"/>
      <c r="P203" s="235">
        <v>0</v>
      </c>
      <c r="Q203" s="235">
        <v>0</v>
      </c>
      <c r="R203" s="235">
        <v>0</v>
      </c>
      <c r="S203" s="236">
        <v>0</v>
      </c>
      <c r="T203" s="235" t="e">
        <v>#VALUE!</v>
      </c>
    </row>
    <row r="204" spans="1:20">
      <c r="A204" s="231" t="s">
        <v>394</v>
      </c>
      <c r="B204" s="234">
        <v>0</v>
      </c>
      <c r="C204" s="234">
        <v>0</v>
      </c>
      <c r="D204" s="234">
        <v>0</v>
      </c>
      <c r="E204" s="234">
        <v>0</v>
      </c>
      <c r="F204" s="234" t="s">
        <v>363</v>
      </c>
      <c r="G204" s="81"/>
      <c r="H204" s="231" t="s">
        <v>394</v>
      </c>
      <c r="I204" s="231"/>
      <c r="J204" s="234">
        <v>0.4</v>
      </c>
      <c r="K204" s="234">
        <v>0.47</v>
      </c>
      <c r="L204" s="234">
        <v>0.44500000000000001</v>
      </c>
      <c r="M204" s="234">
        <v>0.53500000000000003</v>
      </c>
      <c r="N204" s="234" t="s">
        <v>363</v>
      </c>
      <c r="O204" s="81"/>
      <c r="P204" s="235">
        <v>0</v>
      </c>
      <c r="Q204" s="235">
        <v>0</v>
      </c>
      <c r="R204" s="235">
        <v>0</v>
      </c>
      <c r="S204" s="236">
        <v>0</v>
      </c>
      <c r="T204" s="235" t="e">
        <v>#VALUE!</v>
      </c>
    </row>
    <row r="205" spans="1:20">
      <c r="A205" s="231" t="s">
        <v>2</v>
      </c>
      <c r="B205" s="234">
        <v>0</v>
      </c>
      <c r="C205" s="234">
        <v>0</v>
      </c>
      <c r="D205" s="234">
        <v>0</v>
      </c>
      <c r="E205" s="234">
        <v>0</v>
      </c>
      <c r="F205" s="234" t="s">
        <v>363</v>
      </c>
      <c r="G205" s="81"/>
      <c r="H205" s="231" t="s">
        <v>2</v>
      </c>
      <c r="I205" s="81"/>
      <c r="J205" s="234">
        <v>20.318999999999999</v>
      </c>
      <c r="K205" s="234">
        <v>22.709</v>
      </c>
      <c r="L205" s="234">
        <v>26.454999999999998</v>
      </c>
      <c r="M205" s="234">
        <v>28.866</v>
      </c>
      <c r="N205" s="234" t="s">
        <v>363</v>
      </c>
      <c r="O205" s="81"/>
      <c r="P205" s="235">
        <v>0</v>
      </c>
      <c r="Q205" s="235">
        <v>0</v>
      </c>
      <c r="R205" s="235">
        <v>0</v>
      </c>
      <c r="S205" s="236">
        <v>0</v>
      </c>
      <c r="T205" s="235" t="e">
        <v>#VALUE!</v>
      </c>
    </row>
    <row r="206" spans="1:20">
      <c r="A206" s="231" t="s">
        <v>395</v>
      </c>
      <c r="B206" s="234">
        <v>0</v>
      </c>
      <c r="C206" s="234">
        <v>0</v>
      </c>
      <c r="D206" s="234">
        <v>0</v>
      </c>
      <c r="E206" s="234">
        <v>0</v>
      </c>
      <c r="F206" s="234" t="s">
        <v>363</v>
      </c>
      <c r="G206" s="81"/>
      <c r="H206" s="231" t="s">
        <v>395</v>
      </c>
      <c r="I206" s="231"/>
      <c r="J206" s="234">
        <v>8.0000000000000002E-3</v>
      </c>
      <c r="K206" s="234">
        <v>8.0000000000000002E-3</v>
      </c>
      <c r="L206" s="234">
        <v>8.0000000000000002E-3</v>
      </c>
      <c r="M206" s="234">
        <v>8.0000000000000002E-3</v>
      </c>
      <c r="N206" s="234" t="s">
        <v>363</v>
      </c>
      <c r="O206" s="81"/>
      <c r="P206" s="235">
        <v>0</v>
      </c>
      <c r="Q206" s="235">
        <v>0</v>
      </c>
      <c r="R206" s="235">
        <v>0</v>
      </c>
      <c r="S206" s="236">
        <v>0</v>
      </c>
      <c r="T206" s="235" t="e">
        <v>#VALUE!</v>
      </c>
    </row>
    <row r="207" spans="1:20">
      <c r="A207" s="231" t="s">
        <v>301</v>
      </c>
      <c r="B207" s="234">
        <v>0</v>
      </c>
      <c r="C207" s="234">
        <v>0</v>
      </c>
      <c r="D207" s="234">
        <v>0</v>
      </c>
      <c r="E207" s="234">
        <v>0</v>
      </c>
      <c r="F207" s="234" t="s">
        <v>363</v>
      </c>
      <c r="G207" s="81"/>
      <c r="H207" s="231" t="s">
        <v>301</v>
      </c>
      <c r="I207" s="231"/>
      <c r="J207" s="234">
        <v>0.13100000000000001</v>
      </c>
      <c r="K207" s="234">
        <v>0.13300000000000001</v>
      </c>
      <c r="L207" s="234">
        <v>0.13500000000000001</v>
      </c>
      <c r="M207" s="234">
        <v>0.13800000000000001</v>
      </c>
      <c r="N207" s="234" t="s">
        <v>363</v>
      </c>
      <c r="O207" s="81"/>
      <c r="P207" s="235">
        <v>0</v>
      </c>
      <c r="Q207" s="235">
        <v>0</v>
      </c>
      <c r="R207" s="235">
        <v>0</v>
      </c>
      <c r="S207" s="236">
        <v>0</v>
      </c>
      <c r="T207" s="235" t="e">
        <v>#VALUE!</v>
      </c>
    </row>
    <row r="208" spans="1:20">
      <c r="A208" s="231" t="s">
        <v>290</v>
      </c>
      <c r="B208" s="234">
        <v>0</v>
      </c>
      <c r="C208" s="234">
        <v>0</v>
      </c>
      <c r="D208" s="234">
        <v>0</v>
      </c>
      <c r="E208" s="234">
        <v>0</v>
      </c>
      <c r="F208" s="234" t="s">
        <v>363</v>
      </c>
      <c r="G208" s="81"/>
      <c r="H208" s="231" t="s">
        <v>290</v>
      </c>
      <c r="I208" s="231"/>
      <c r="J208" s="234">
        <v>0.33119999999999999</v>
      </c>
      <c r="K208" s="234">
        <v>0.34121000000000001</v>
      </c>
      <c r="L208" s="234">
        <v>0.35799999999999998</v>
      </c>
      <c r="M208" s="234">
        <v>0.36199999999999999</v>
      </c>
      <c r="N208" s="234" t="s">
        <v>363</v>
      </c>
      <c r="O208" s="81"/>
      <c r="P208" s="235">
        <v>0</v>
      </c>
      <c r="Q208" s="235">
        <v>0</v>
      </c>
      <c r="R208" s="235">
        <v>0</v>
      </c>
      <c r="S208" s="236">
        <v>0</v>
      </c>
      <c r="T208" s="235" t="e">
        <v>#VALUE!</v>
      </c>
    </row>
    <row r="209" spans="1:20">
      <c r="A209" s="231" t="s">
        <v>396</v>
      </c>
      <c r="B209" s="234">
        <v>0</v>
      </c>
      <c r="C209" s="234">
        <v>0</v>
      </c>
      <c r="D209" s="234">
        <v>0</v>
      </c>
      <c r="E209" s="234">
        <v>0</v>
      </c>
      <c r="F209" s="234" t="s">
        <v>363</v>
      </c>
      <c r="G209" s="81"/>
      <c r="H209" s="231" t="s">
        <v>396</v>
      </c>
      <c r="I209" s="231"/>
      <c r="J209" s="234">
        <v>4.1000000000000002E-2</v>
      </c>
      <c r="K209" s="234">
        <v>4.1000000000000002E-2</v>
      </c>
      <c r="L209" s="234">
        <v>4.2000000000000003E-2</v>
      </c>
      <c r="M209" s="234">
        <v>4.2000000000000003E-2</v>
      </c>
      <c r="N209" s="234" t="s">
        <v>363</v>
      </c>
      <c r="O209" s="81"/>
      <c r="P209" s="235">
        <v>0</v>
      </c>
      <c r="Q209" s="235">
        <v>0</v>
      </c>
      <c r="R209" s="235">
        <v>0</v>
      </c>
      <c r="S209" s="236">
        <v>0</v>
      </c>
      <c r="T209" s="235" t="e">
        <v>#VALUE!</v>
      </c>
    </row>
    <row r="210" spans="1:20">
      <c r="A210" s="231" t="s">
        <v>12</v>
      </c>
      <c r="B210" s="234">
        <v>0</v>
      </c>
      <c r="C210" s="234">
        <v>0</v>
      </c>
      <c r="D210" s="234">
        <v>0</v>
      </c>
      <c r="E210" s="234">
        <v>0</v>
      </c>
      <c r="F210" s="234" t="s">
        <v>363</v>
      </c>
      <c r="G210" s="81"/>
      <c r="H210" s="231" t="s">
        <v>12</v>
      </c>
      <c r="I210" s="231"/>
      <c r="J210" s="234">
        <v>191.94800000000001</v>
      </c>
      <c r="K210" s="234">
        <v>204.05699999999999</v>
      </c>
      <c r="L210" s="234">
        <v>225.66300000000001</v>
      </c>
      <c r="M210" s="234">
        <v>235.072</v>
      </c>
      <c r="N210" s="234" t="s">
        <v>363</v>
      </c>
      <c r="O210" s="81"/>
      <c r="P210" s="235">
        <v>0</v>
      </c>
      <c r="Q210" s="235">
        <v>0</v>
      </c>
      <c r="R210" s="235">
        <v>0</v>
      </c>
      <c r="S210" s="236">
        <v>0</v>
      </c>
      <c r="T210" s="235" t="e">
        <v>#VALUE!</v>
      </c>
    </row>
    <row r="211" spans="1:20">
      <c r="A211" s="231" t="s">
        <v>313</v>
      </c>
      <c r="B211" s="234">
        <v>0</v>
      </c>
      <c r="C211" s="234">
        <v>0</v>
      </c>
      <c r="D211" s="234">
        <v>0</v>
      </c>
      <c r="E211" s="234">
        <v>0</v>
      </c>
      <c r="F211" s="234" t="s">
        <v>363</v>
      </c>
      <c r="G211" s="81"/>
      <c r="H211" s="231" t="s">
        <v>313</v>
      </c>
      <c r="I211" s="231"/>
      <c r="J211" s="234">
        <v>0.253</v>
      </c>
      <c r="K211" s="234">
        <v>0.25900000000000001</v>
      </c>
      <c r="L211" s="234">
        <v>0.28299999999999997</v>
      </c>
      <c r="M211" s="234">
        <v>0.30399999999999999</v>
      </c>
      <c r="N211" s="234" t="s">
        <v>363</v>
      </c>
      <c r="O211" s="81"/>
      <c r="P211" s="235">
        <v>0</v>
      </c>
      <c r="Q211" s="235">
        <v>0</v>
      </c>
      <c r="R211" s="235">
        <v>0</v>
      </c>
      <c r="S211" s="236">
        <v>0</v>
      </c>
      <c r="T211" s="235" t="e">
        <v>#VALUE!</v>
      </c>
    </row>
    <row r="212" spans="1:20">
      <c r="A212" s="231" t="s">
        <v>284</v>
      </c>
      <c r="B212" s="234">
        <v>0</v>
      </c>
      <c r="C212" s="234">
        <v>0</v>
      </c>
      <c r="D212" s="234">
        <v>0</v>
      </c>
      <c r="E212" s="234">
        <v>0</v>
      </c>
      <c r="F212" s="234" t="s">
        <v>363</v>
      </c>
      <c r="G212" s="81"/>
      <c r="H212" s="231" t="s">
        <v>284</v>
      </c>
      <c r="I212" s="231"/>
      <c r="J212" s="234">
        <v>0.08</v>
      </c>
      <c r="K212" s="234">
        <v>7.9000000000000001E-2</v>
      </c>
      <c r="L212" s="234">
        <v>8.2000000000000003E-2</v>
      </c>
      <c r="M212" s="234">
        <v>8.5000000000000006E-2</v>
      </c>
      <c r="N212" s="234" t="s">
        <v>363</v>
      </c>
      <c r="O212" s="81"/>
      <c r="P212" s="235">
        <v>0</v>
      </c>
      <c r="Q212" s="235">
        <v>0</v>
      </c>
      <c r="R212" s="235">
        <v>0</v>
      </c>
      <c r="S212" s="236">
        <v>0</v>
      </c>
      <c r="T212" s="235" t="e">
        <v>#VALUE!</v>
      </c>
    </row>
    <row r="213" spans="1:20">
      <c r="A213" s="231" t="s">
        <v>86</v>
      </c>
      <c r="B213" s="234">
        <v>0</v>
      </c>
      <c r="C213" s="234">
        <v>0</v>
      </c>
      <c r="D213" s="234">
        <v>0</v>
      </c>
      <c r="E213" s="234">
        <v>0</v>
      </c>
      <c r="F213" s="234" t="s">
        <v>363</v>
      </c>
      <c r="G213" s="81"/>
      <c r="H213" s="231" t="s">
        <v>86</v>
      </c>
      <c r="I213" s="81"/>
      <c r="J213" s="234">
        <v>0.30099999999999999</v>
      </c>
      <c r="K213" s="234">
        <v>0.30499999999999999</v>
      </c>
      <c r="L213" s="234">
        <v>0.307</v>
      </c>
      <c r="M213" s="234">
        <v>0.31</v>
      </c>
      <c r="N213" s="234" t="s">
        <v>363</v>
      </c>
      <c r="O213" s="81"/>
      <c r="P213" s="235">
        <v>0</v>
      </c>
      <c r="Q213" s="235">
        <v>0</v>
      </c>
      <c r="R213" s="235">
        <v>0</v>
      </c>
      <c r="S213" s="236">
        <v>0</v>
      </c>
      <c r="T213" s="235" t="e">
        <v>#VALUE!</v>
      </c>
    </row>
    <row r="214" spans="1:20">
      <c r="A214" s="231" t="s">
        <v>308</v>
      </c>
      <c r="B214" s="234">
        <v>0</v>
      </c>
      <c r="C214" s="234">
        <v>0</v>
      </c>
      <c r="D214" s="234">
        <v>0</v>
      </c>
      <c r="E214" s="234">
        <v>0</v>
      </c>
      <c r="F214" s="234" t="s">
        <v>363</v>
      </c>
      <c r="G214" s="81"/>
      <c r="H214" s="231" t="s">
        <v>308</v>
      </c>
      <c r="I214" s="81"/>
      <c r="J214" s="234">
        <v>0.05</v>
      </c>
      <c r="K214" s="234">
        <v>5.0999999999999997E-2</v>
      </c>
      <c r="L214" s="234">
        <v>4.9000000000000002E-2</v>
      </c>
      <c r="M214" s="234">
        <v>4.8000000000000001E-2</v>
      </c>
      <c r="N214" s="234" t="s">
        <v>363</v>
      </c>
      <c r="O214" s="81"/>
      <c r="P214" s="235">
        <v>0</v>
      </c>
      <c r="Q214" s="235">
        <v>0</v>
      </c>
      <c r="R214" s="235">
        <v>0</v>
      </c>
      <c r="S214" s="236">
        <v>0</v>
      </c>
      <c r="T214" s="235" t="e">
        <v>#VALUE!</v>
      </c>
    </row>
    <row r="215" spans="1:20">
      <c r="A215" s="231" t="s">
        <v>397</v>
      </c>
      <c r="B215" s="234">
        <v>0</v>
      </c>
      <c r="C215" s="234">
        <v>0</v>
      </c>
      <c r="D215" s="234">
        <v>0</v>
      </c>
      <c r="E215" s="234">
        <v>0</v>
      </c>
      <c r="F215" s="234" t="s">
        <v>363</v>
      </c>
      <c r="G215" s="81"/>
      <c r="H215" s="231" t="s">
        <v>397</v>
      </c>
      <c r="I215" s="231"/>
      <c r="J215" s="234">
        <v>0.186</v>
      </c>
      <c r="K215" s="234">
        <v>0.19600000000000001</v>
      </c>
      <c r="L215" s="234">
        <v>0.191</v>
      </c>
      <c r="M215" s="234">
        <v>0.185</v>
      </c>
      <c r="N215" s="234" t="s">
        <v>363</v>
      </c>
      <c r="O215" s="81"/>
      <c r="P215" s="235">
        <v>0</v>
      </c>
      <c r="Q215" s="235">
        <v>0</v>
      </c>
      <c r="R215" s="235">
        <v>0</v>
      </c>
      <c r="S215" s="236">
        <v>0</v>
      </c>
      <c r="T215" s="235" t="e">
        <v>#VALUE!</v>
      </c>
    </row>
    <row r="216" spans="1:20">
      <c r="A216" s="231" t="s">
        <v>281</v>
      </c>
      <c r="B216" s="234">
        <v>0</v>
      </c>
      <c r="C216" s="234">
        <v>0</v>
      </c>
      <c r="D216" s="234">
        <v>0</v>
      </c>
      <c r="E216" s="234">
        <v>0</v>
      </c>
      <c r="F216" s="234" t="s">
        <v>363</v>
      </c>
      <c r="G216" s="81"/>
      <c r="H216" s="231" t="s">
        <v>281</v>
      </c>
      <c r="I216" s="81"/>
      <c r="J216" s="234">
        <v>5.1999999999999998E-2</v>
      </c>
      <c r="K216" s="234">
        <v>5.1999999999999998E-2</v>
      </c>
      <c r="L216" s="234">
        <v>5.2999999999999999E-2</v>
      </c>
      <c r="M216" s="234">
        <v>5.5E-2</v>
      </c>
      <c r="N216" s="234" t="s">
        <v>363</v>
      </c>
      <c r="O216" s="81"/>
      <c r="P216" s="235">
        <v>0</v>
      </c>
      <c r="Q216" s="235">
        <v>0</v>
      </c>
      <c r="R216" s="235">
        <v>0</v>
      </c>
      <c r="S216" s="236">
        <v>0</v>
      </c>
      <c r="T216" s="235" t="e">
        <v>#VALUE!</v>
      </c>
    </row>
    <row r="217" spans="1:20">
      <c r="A217" s="231" t="s">
        <v>398</v>
      </c>
      <c r="B217" s="234">
        <v>0</v>
      </c>
      <c r="C217" s="234">
        <v>0</v>
      </c>
      <c r="D217" s="234">
        <v>0</v>
      </c>
      <c r="E217" s="234">
        <v>0</v>
      </c>
      <c r="F217" s="234" t="s">
        <v>363</v>
      </c>
      <c r="G217" s="81"/>
      <c r="H217" s="231" t="s">
        <v>398</v>
      </c>
      <c r="I217" s="231"/>
      <c r="J217" s="234">
        <v>0.84357000000000004</v>
      </c>
      <c r="K217" s="234">
        <v>0.872</v>
      </c>
      <c r="L217" s="234">
        <v>0.82499999999999996</v>
      </c>
      <c r="M217" s="234">
        <v>0.79400000000000004</v>
      </c>
      <c r="N217" s="234" t="s">
        <v>363</v>
      </c>
      <c r="O217" s="81"/>
      <c r="P217" s="235">
        <v>0</v>
      </c>
      <c r="Q217" s="235">
        <v>0</v>
      </c>
      <c r="R217" s="235">
        <v>0</v>
      </c>
      <c r="S217" s="236">
        <v>0</v>
      </c>
      <c r="T217" s="235" t="e">
        <v>#VALUE!</v>
      </c>
    </row>
    <row r="218" spans="1:20">
      <c r="A218" s="231" t="s">
        <v>399</v>
      </c>
      <c r="B218" s="234">
        <v>0</v>
      </c>
      <c r="C218" s="234">
        <v>0</v>
      </c>
      <c r="D218" s="234">
        <v>0</v>
      </c>
      <c r="E218" s="234">
        <v>0</v>
      </c>
      <c r="F218" s="234" t="s">
        <v>363</v>
      </c>
      <c r="G218" s="81"/>
      <c r="H218" s="231" t="s">
        <v>399</v>
      </c>
      <c r="I218" s="231"/>
      <c r="J218" s="234">
        <v>4.7E-2</v>
      </c>
      <c r="K218" s="234">
        <v>4.9000000000000002E-2</v>
      </c>
      <c r="L218" s="234">
        <v>5.0999999999999997E-2</v>
      </c>
      <c r="M218" s="234">
        <v>5.2999999999999999E-2</v>
      </c>
      <c r="N218" s="234" t="s">
        <v>363</v>
      </c>
      <c r="O218" s="81"/>
      <c r="P218" s="235">
        <v>0</v>
      </c>
      <c r="Q218" s="235">
        <v>0</v>
      </c>
      <c r="R218" s="235">
        <v>0</v>
      </c>
      <c r="S218" s="236">
        <v>0</v>
      </c>
      <c r="T218" s="235" t="e">
        <v>#VALUE!</v>
      </c>
    </row>
    <row r="219" spans="1:20">
      <c r="A219" s="231" t="s">
        <v>400</v>
      </c>
      <c r="B219" s="234">
        <v>0</v>
      </c>
      <c r="C219" s="234">
        <v>0</v>
      </c>
      <c r="D219" s="234">
        <v>0</v>
      </c>
      <c r="E219" s="234">
        <v>0</v>
      </c>
      <c r="F219" s="234" t="s">
        <v>363</v>
      </c>
      <c r="G219" s="81"/>
      <c r="H219" s="231" t="s">
        <v>400</v>
      </c>
      <c r="I219" s="231"/>
      <c r="J219" s="234">
        <v>0.09</v>
      </c>
      <c r="K219" s="234">
        <v>0.09</v>
      </c>
      <c r="L219" s="234">
        <v>0.09</v>
      </c>
      <c r="M219" s="234">
        <v>0.09</v>
      </c>
      <c r="N219" s="234" t="s">
        <v>363</v>
      </c>
      <c r="O219" s="81"/>
      <c r="P219" s="235">
        <v>0</v>
      </c>
      <c r="Q219" s="235">
        <v>0</v>
      </c>
      <c r="R219" s="235">
        <v>0</v>
      </c>
      <c r="S219" s="236">
        <v>0</v>
      </c>
      <c r="T219" s="235" t="e">
        <v>#VALUE!</v>
      </c>
    </row>
    <row r="220" spans="1:20">
      <c r="A220" s="231" t="s">
        <v>135</v>
      </c>
      <c r="B220" s="234">
        <v>0</v>
      </c>
      <c r="C220" s="234">
        <v>0</v>
      </c>
      <c r="D220" s="234">
        <v>0</v>
      </c>
      <c r="E220" s="234">
        <v>0</v>
      </c>
      <c r="F220" s="234" t="s">
        <v>363</v>
      </c>
      <c r="G220" s="81"/>
      <c r="H220" s="231" t="s">
        <v>135</v>
      </c>
      <c r="I220" s="81"/>
      <c r="J220" s="234">
        <v>6.1532400000000003</v>
      </c>
      <c r="K220" s="234">
        <v>6.3393600000000001</v>
      </c>
      <c r="L220" s="234">
        <v>7.29</v>
      </c>
      <c r="M220" s="234">
        <v>5.8339999999999996</v>
      </c>
      <c r="N220" s="234" t="s">
        <v>363</v>
      </c>
      <c r="O220" s="81"/>
      <c r="P220" s="235">
        <v>0</v>
      </c>
      <c r="Q220" s="235">
        <v>0</v>
      </c>
      <c r="R220" s="235">
        <v>0</v>
      </c>
      <c r="S220" s="236">
        <v>0</v>
      </c>
      <c r="T220" s="235" t="e">
        <v>#VALUE!</v>
      </c>
    </row>
    <row r="221" spans="1:20">
      <c r="A221" s="231"/>
      <c r="B221" s="234"/>
      <c r="C221" s="234"/>
      <c r="D221" s="234"/>
      <c r="E221" s="234"/>
      <c r="F221" s="234"/>
      <c r="G221" s="81"/>
      <c r="H221" s="231"/>
      <c r="I221" s="81"/>
      <c r="J221" s="234"/>
      <c r="K221" s="234"/>
      <c r="L221" s="234"/>
      <c r="M221" s="234"/>
      <c r="N221" s="234"/>
      <c r="O221" s="81"/>
      <c r="P221" s="235"/>
      <c r="Q221" s="235"/>
      <c r="R221" s="235"/>
      <c r="S221" s="236"/>
      <c r="T221" s="235"/>
    </row>
    <row r="222" spans="1:20">
      <c r="A222" s="231" t="s">
        <v>531</v>
      </c>
      <c r="B222" s="242">
        <v>3731.92758</v>
      </c>
      <c r="C222" s="242">
        <v>3871.4295099999999</v>
      </c>
      <c r="D222" s="242">
        <v>4177.0603499999997</v>
      </c>
      <c r="E222" s="242">
        <v>4402.4252500000002</v>
      </c>
      <c r="F222" s="242" t="s">
        <v>363</v>
      </c>
      <c r="G222" s="231"/>
      <c r="H222" s="231" t="s">
        <v>14</v>
      </c>
      <c r="I222" s="231"/>
      <c r="J222" s="242">
        <v>19161.090049999999</v>
      </c>
      <c r="K222" s="242">
        <v>19062.317520000001</v>
      </c>
      <c r="L222" s="242">
        <v>20253.926530000001</v>
      </c>
      <c r="M222" s="242">
        <v>21080.877970000001</v>
      </c>
      <c r="N222" s="242" t="s">
        <v>363</v>
      </c>
      <c r="O222" s="231"/>
      <c r="P222" s="236">
        <v>0.1948</v>
      </c>
      <c r="Q222" s="236">
        <v>0.2031</v>
      </c>
      <c r="R222" s="236">
        <v>0.20619999999999999</v>
      </c>
      <c r="S222" s="236">
        <v>0.20880000000000001</v>
      </c>
      <c r="T222" s="236" t="e">
        <v>#VALUE!</v>
      </c>
    </row>
  </sheetData>
  <mergeCells count="1">
    <mergeCell ref="H6:I7"/>
  </mergeCells>
  <phoneticPr fontId="31"/>
  <pageMargins left="0.7" right="0.7" top="0.75" bottom="0.75" header="0.3" footer="0.3"/>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7" workbookViewId="0">
      <selection activeCell="A4" sqref="A4:F7"/>
    </sheetView>
  </sheetViews>
  <sheetFormatPr defaultColWidth="13.7109375" defaultRowHeight="15"/>
  <cols>
    <col min="1" max="1" width="23.42578125" customWidth="1"/>
  </cols>
  <sheetData>
    <row r="1" spans="1:6">
      <c r="A1" s="1" t="s">
        <v>401</v>
      </c>
    </row>
    <row r="2" spans="1:6">
      <c r="A2" t="s">
        <v>402</v>
      </c>
    </row>
    <row r="4" spans="1:6">
      <c r="A4" s="1"/>
      <c r="B4" s="314" t="s">
        <v>407</v>
      </c>
      <c r="C4" s="314"/>
      <c r="D4" s="316" t="s">
        <v>408</v>
      </c>
      <c r="E4" s="316" t="s">
        <v>409</v>
      </c>
      <c r="F4" s="316" t="s">
        <v>410</v>
      </c>
    </row>
    <row r="5" spans="1:6" ht="27" customHeight="1">
      <c r="A5" s="1"/>
      <c r="B5" s="222" t="s">
        <v>403</v>
      </c>
      <c r="C5" s="222" t="s">
        <v>404</v>
      </c>
      <c r="D5" s="316"/>
      <c r="E5" s="316"/>
      <c r="F5" s="316"/>
    </row>
    <row r="6" spans="1:6">
      <c r="A6" s="1" t="s">
        <v>405</v>
      </c>
      <c r="B6">
        <v>35.5</v>
      </c>
      <c r="C6">
        <v>100</v>
      </c>
      <c r="D6">
        <v>0</v>
      </c>
      <c r="E6">
        <v>3</v>
      </c>
      <c r="F6" s="1">
        <v>138.5</v>
      </c>
    </row>
    <row r="7" spans="1:6">
      <c r="A7" s="1" t="s">
        <v>406</v>
      </c>
      <c r="B7">
        <v>100</v>
      </c>
      <c r="D7">
        <v>30</v>
      </c>
      <c r="E7">
        <v>100</v>
      </c>
      <c r="F7" s="1">
        <v>230</v>
      </c>
    </row>
  </sheetData>
  <mergeCells count="4">
    <mergeCell ref="B4:C4"/>
    <mergeCell ref="D4:D5"/>
    <mergeCell ref="E4:E5"/>
    <mergeCell ref="F4:F5"/>
  </mergeCells>
  <phoneticPr fontId="31"/>
  <pageMargins left="0.70000000000000007" right="0.70000000000000007" top="0.75000000000000011" bottom="0.75000000000000011" header="0.30000000000000004" footer="0.30000000000000004"/>
  <pageSetup paperSize="9" orientation="landscape"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E1. Ecological Footprint</vt:lpstr>
      <vt:lpstr>E2a. UAE GHG emissions</vt:lpstr>
      <vt:lpstr>E2b. CO2 per capita</vt:lpstr>
      <vt:lpstr>E2c. GHG per GDP</vt:lpstr>
      <vt:lpstr>E3a. UAE Electricity use</vt:lpstr>
      <vt:lpstr>E3b. Energy per capita</vt:lpstr>
      <vt:lpstr>E3c. Energy per GDP</vt:lpstr>
      <vt:lpstr>E4a. % Renewables</vt:lpstr>
      <vt:lpstr>E4b. UAE renewable capacity</vt:lpstr>
      <vt:lpstr>E4c. CO2 per kWh</vt:lpstr>
      <vt:lpstr>E5. Steel use intensity</vt:lpstr>
      <vt:lpstr>E6a. UAE water use</vt:lpstr>
      <vt:lpstr>E6b. Water per capita</vt:lpstr>
      <vt:lpstr>E6c. Municipal water use</vt:lpstr>
      <vt:lpstr>E6d. Domestic water use</vt:lpstr>
      <vt:lpstr>E7a. Waste per capita</vt:lpstr>
      <vt:lpstr>E7b. UAE waste</vt:lpstr>
      <vt:lpstr>E7c. Total waste</vt:lpstr>
      <vt:lpstr>E7d. MSW per person</vt:lpstr>
      <vt:lpstr>E8a. Agricultural production</vt:lpstr>
      <vt:lpstr>E8b. Agricultural productivity</vt:lpstr>
      <vt:lpstr>E8c. Irrigated land</vt:lpstr>
      <vt:lpstr>E8d. Organic farming</vt:lpstr>
      <vt:lpstr>E9a. Fish catch</vt:lpstr>
      <vt:lpstr>E9b. Fingerlings</vt:lpstr>
      <vt:lpstr>E9c. Coral reefs</vt:lpstr>
      <vt:lpstr>E9d. Crimean trees</vt:lpstr>
      <vt:lpstr>E10. Attitude &amp; Behaviour</vt:lpstr>
      <vt:lpstr>Sheet5</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Tomoo Machiba</dc:creator>
  <cp:lastModifiedBy>Tomoo Machiba</cp:lastModifiedBy>
  <cp:lastPrinted>2014-09-24T17:45:03Z</cp:lastPrinted>
  <dcterms:created xsi:type="dcterms:W3CDTF">2014-08-26T07:04:04Z</dcterms:created>
  <dcterms:modified xsi:type="dcterms:W3CDTF">2015-02-11T06:09:39Z</dcterms:modified>
</cp:coreProperties>
</file>