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1. Expenditure" sheetId="5" r:id="rId1"/>
    <sheet name="P2. Regulation" sheetId="6" r:id="rId2"/>
    <sheet name="P3. Fossil fuel subsidy" sheetId="9" r:id="rId3"/>
    <sheet name="P3a. Fossil fuel subsidisation" sheetId="1" r:id="rId4"/>
    <sheet name="P3b. Subsidy per capita" sheetId="7" r:id="rId5"/>
    <sheet name="P3c. Subsidy per GDP" sheetId="8" r:id="rId6"/>
    <sheet name="P4a. Nature reserves" sheetId="3" r:id="rId7"/>
    <sheet name="P4b. Marine reserves" sheetId="4" r:id="rId8"/>
    <sheet name="P5. Standards" sheetId="2" r:id="rId9"/>
  </sheets>
  <calcPr calcId="144525"/>
</workbook>
</file>

<file path=xl/calcChain.xml><?xml version="1.0" encoding="utf-8"?>
<calcChain xmlns="http://schemas.openxmlformats.org/spreadsheetml/2006/main">
  <c r="E8" i="5" l="1"/>
  <c r="B8" i="5"/>
  <c r="E6" i="5"/>
  <c r="B6" i="5"/>
  <c r="U6" i="6" l="1"/>
  <c r="U5" i="6"/>
  <c r="E9" i="3" l="1"/>
  <c r="F9" i="3"/>
  <c r="G9" i="3"/>
  <c r="H9" i="3"/>
  <c r="D9" i="3"/>
  <c r="C9" i="3"/>
  <c r="B9" i="3"/>
  <c r="H6" i="3"/>
  <c r="G6" i="3"/>
  <c r="F6" i="3"/>
  <c r="E6" i="3"/>
  <c r="D6" i="3"/>
  <c r="C6" i="3"/>
  <c r="B6" i="3"/>
</calcChain>
</file>

<file path=xl/sharedStrings.xml><?xml version="1.0" encoding="utf-8"?>
<sst xmlns="http://schemas.openxmlformats.org/spreadsheetml/2006/main" count="229" uniqueCount="86">
  <si>
    <t>Country</t>
  </si>
  <si>
    <t>Algeria</t>
  </si>
  <si>
    <t>Argentina</t>
  </si>
  <si>
    <t>Egypt</t>
  </si>
  <si>
    <t>India</t>
  </si>
  <si>
    <t>Indonesia</t>
  </si>
  <si>
    <t>Iraq</t>
  </si>
  <si>
    <t>Iran</t>
  </si>
  <si>
    <t>Kuwait</t>
  </si>
  <si>
    <t>Mexico</t>
  </si>
  <si>
    <t>Pakistan</t>
  </si>
  <si>
    <t>China</t>
  </si>
  <si>
    <t>Saudi Arabia</t>
  </si>
  <si>
    <t>Thailand</t>
  </si>
  <si>
    <t>UAE</t>
  </si>
  <si>
    <t>Uzbekistan</t>
  </si>
  <si>
    <t>Venezuela</t>
  </si>
  <si>
    <t>Libya</t>
  </si>
  <si>
    <t>Qatar</t>
  </si>
  <si>
    <t>Bangladesh</t>
  </si>
  <si>
    <t>Subsidy share of GDP</t>
  </si>
  <si>
    <t>Subsidy (billion USD)</t>
  </si>
  <si>
    <t>Subsidisation rate per supply cost</t>
  </si>
  <si>
    <t>Ecuador</t>
  </si>
  <si>
    <t>Bolivia</t>
  </si>
  <si>
    <t>Angola</t>
  </si>
  <si>
    <t>Nigeria</t>
  </si>
  <si>
    <t>Ukraine</t>
  </si>
  <si>
    <t>Kazakhstan</t>
  </si>
  <si>
    <t>Turkmenistan</t>
  </si>
  <si>
    <t>Source: UAE Ministry of Environment and Water</t>
  </si>
  <si>
    <t>Subsidy per capita (USD)</t>
  </si>
  <si>
    <t>Source: Emirates Authority for Standardization and Metrology</t>
  </si>
  <si>
    <t>Air quality</t>
  </si>
  <si>
    <t>Energy efficiency</t>
  </si>
  <si>
    <t>Total</t>
  </si>
  <si>
    <t>Material sustainability</t>
  </si>
  <si>
    <t>Noise</t>
  </si>
  <si>
    <t>P5: Number and types of environmental standards</t>
  </si>
  <si>
    <t>Total number</t>
  </si>
  <si>
    <t>Cleaner energy</t>
  </si>
  <si>
    <t>P4b: Marine protected areas (km2) in the UAE, 1995-2012</t>
  </si>
  <si>
    <t>P4a: Terrestrial Protected Areas (km2) in the UAE, 1996-2014</t>
  </si>
  <si>
    <t>Number of protected areas</t>
  </si>
  <si>
    <t>Number of protected areas (accumulated)</t>
  </si>
  <si>
    <t>Protected areas (accumulated)</t>
  </si>
  <si>
    <t>Protected areas (km2) registered</t>
  </si>
  <si>
    <t>% of protected areas (accumulated) in total land areas (83,600 km2)</t>
  </si>
  <si>
    <t>Marine protected areas (km2) registered</t>
  </si>
  <si>
    <t>Marine protected areas (accumulated)</t>
  </si>
  <si>
    <t>Number of marine protected areas</t>
  </si>
  <si>
    <t>Number of marine protected areas (accumulated)</t>
  </si>
  <si>
    <t xml:space="preserve">P2: Number and types of laws and regulations set by MoEW </t>
  </si>
  <si>
    <t>Source: MoEW, Laws and Regulations 2013-2014</t>
  </si>
  <si>
    <t>Area</t>
  </si>
  <si>
    <t>Type</t>
  </si>
  <si>
    <t>Environment (general)</t>
  </si>
  <si>
    <t>Laws</t>
  </si>
  <si>
    <t>Agriculture</t>
  </si>
  <si>
    <t>Veterinary</t>
  </si>
  <si>
    <t>Aquatic resources</t>
  </si>
  <si>
    <t>Biodiversity</t>
  </si>
  <si>
    <t>Water resources</t>
  </si>
  <si>
    <t>Ministerial decrees</t>
  </si>
  <si>
    <t>Colombia</t>
  </si>
  <si>
    <t>Ghana</t>
  </si>
  <si>
    <t>Gabon</t>
  </si>
  <si>
    <t>Bahrain</t>
  </si>
  <si>
    <t>Russian Federation</t>
  </si>
  <si>
    <t>Sri Lanka</t>
  </si>
  <si>
    <t>Malaysia</t>
  </si>
  <si>
    <t>Viet Nam</t>
  </si>
  <si>
    <t>Taiwan, China</t>
  </si>
  <si>
    <t>Republic of Korea</t>
  </si>
  <si>
    <t>Brunei Darussalam</t>
  </si>
  <si>
    <t>P3: Fossil fuel subsidies, 2013</t>
  </si>
  <si>
    <t>Source: IEA, World Energy Outlook 2014 and www.iea.org/subsidy/index.html</t>
  </si>
  <si>
    <t>P3a: Fossil fuel subsidisation rate per supply cost, 2013</t>
  </si>
  <si>
    <t>P3b: Fossil fuel subsidies per capita (USD), 2013</t>
  </si>
  <si>
    <t>P3c: Share of fossil fuel subsidies in GDP, 2013</t>
  </si>
  <si>
    <t>Source: MoEW</t>
  </si>
  <si>
    <t>P1: MoEW budget (AED), 2011-16</t>
  </si>
  <si>
    <t>Annual MoEW budget</t>
  </si>
  <si>
    <t>3-year total</t>
  </si>
  <si>
    <t>Federal total budget</t>
  </si>
  <si>
    <t>MoEW budget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</si>
</sst>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/>
    <xf numFmtId="165" fontId="0" fillId="0" borderId="0" xfId="0" applyNumberFormat="1"/>
    <xf numFmtId="0" fontId="3" fillId="0" borderId="0" xfId="0" applyFont="1" applyAlignment="1">
      <alignment horizontal="center"/>
    </xf>
    <xf numFmtId="10" fontId="0" fillId="0" borderId="0" xfId="1" applyNumberFormat="1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 vertical="center"/>
    </xf>
    <xf numFmtId="3" fontId="0" fillId="0" borderId="0" xfId="0" applyNumberFormat="1"/>
    <xf numFmtId="43" fontId="0" fillId="0" borderId="0" xfId="3" applyFont="1"/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</cellXfs>
  <cellStyles count="4">
    <cellStyle name="Comma" xfId="3" builtinId="3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'P1. Expenditure'!$A$5</c:f>
              <c:strCache>
                <c:ptCount val="1"/>
                <c:pt idx="0">
                  <c:v>Annual MoEW budget</c:v>
                </c:pt>
              </c:strCache>
            </c:strRef>
          </c:tx>
          <c:invertIfNegative val="0"/>
          <c:cat>
            <c:numRef>
              <c:f>'P1. Expenditure'!$B$4:$E$4</c:f>
              <c:numCache>
                <c:formatCode>General</c:formatCod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</c:numCache>
            </c:numRef>
          </c:cat>
          <c:val>
            <c:numRef>
              <c:f>'P1. Expenditure'!$B$5:$E$5</c:f>
              <c:numCache>
                <c:formatCode>_(* #,##0.00_);_(* \(#,##0.00\);_(* "-"??_);_(@_)</c:formatCode>
                <c:ptCount val="4"/>
                <c:pt idx="0">
                  <c:v>263000000</c:v>
                </c:pt>
                <c:pt idx="1">
                  <c:v>275000000</c:v>
                </c:pt>
                <c:pt idx="2">
                  <c:v>315815000</c:v>
                </c:pt>
                <c:pt idx="3">
                  <c:v>308710000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01888"/>
        <c:axId val="46915968"/>
      </c:barChart>
      <c:catAx>
        <c:axId val="46901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6915968"/>
        <c:crosses val="autoZero"/>
        <c:auto val="1"/>
        <c:lblAlgn val="ctr"/>
        <c:lblOffset val="100"/>
        <c:noMultiLvlLbl val="0"/>
      </c:catAx>
      <c:valAx>
        <c:axId val="469159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4690188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'P2. Regulation'!$A$5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cat>
            <c:numRef>
              <c:f>'P2. Regulation'!$C$4:$T$4</c:f>
              <c:numCache>
                <c:formatCode>General</c:formatCode>
                <c:ptCount val="18"/>
                <c:pt idx="0">
                  <c:v>1975</c:v>
                </c:pt>
                <c:pt idx="1">
                  <c:v>1979</c:v>
                </c:pt>
                <c:pt idx="2">
                  <c:v>1981</c:v>
                </c:pt>
                <c:pt idx="3">
                  <c:v>1989</c:v>
                </c:pt>
                <c:pt idx="4">
                  <c:v>1992</c:v>
                </c:pt>
                <c:pt idx="5">
                  <c:v>1993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2006</c:v>
                </c:pt>
                <c:pt idx="14">
                  <c:v>2007</c:v>
                </c:pt>
                <c:pt idx="15">
                  <c:v>2009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'P2. Regulation'!$C$7:$T$7</c:f>
              <c:numCache>
                <c:formatCode>General</c:formatCode>
                <c:ptCount val="18"/>
                <c:pt idx="0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11">
                  <c:v>3</c:v>
                </c:pt>
                <c:pt idx="12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</c:numCache>
            </c:numRef>
          </c:val>
        </c:ser>
        <c:ser>
          <c:idx val="1"/>
          <c:order val="1"/>
          <c:tx>
            <c:strRef>
              <c:f>'P2. Regulation'!$A$8</c:f>
              <c:strCache>
                <c:ptCount val="1"/>
                <c:pt idx="0">
                  <c:v>Veterinary</c:v>
                </c:pt>
              </c:strCache>
            </c:strRef>
          </c:tx>
          <c:invertIfNegative val="0"/>
          <c:cat>
            <c:numRef>
              <c:f>'P2. Regulation'!$C$4:$T$4</c:f>
              <c:numCache>
                <c:formatCode>General</c:formatCode>
                <c:ptCount val="18"/>
                <c:pt idx="0">
                  <c:v>1975</c:v>
                </c:pt>
                <c:pt idx="1">
                  <c:v>1979</c:v>
                </c:pt>
                <c:pt idx="2">
                  <c:v>1981</c:v>
                </c:pt>
                <c:pt idx="3">
                  <c:v>1989</c:v>
                </c:pt>
                <c:pt idx="4">
                  <c:v>1992</c:v>
                </c:pt>
                <c:pt idx="5">
                  <c:v>1993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2006</c:v>
                </c:pt>
                <c:pt idx="14">
                  <c:v>2007</c:v>
                </c:pt>
                <c:pt idx="15">
                  <c:v>2009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'P2. Regulation'!$C$10:$T$10</c:f>
              <c:numCache>
                <c:formatCode>General</c:formatCode>
                <c:ptCount val="18"/>
                <c:pt idx="1">
                  <c:v>1</c:v>
                </c:pt>
                <c:pt idx="4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strRef>
              <c:f>'P2. Regulation'!$A$11</c:f>
              <c:strCache>
                <c:ptCount val="1"/>
                <c:pt idx="0">
                  <c:v>Aquatic resources</c:v>
                </c:pt>
              </c:strCache>
            </c:strRef>
          </c:tx>
          <c:invertIfNegative val="0"/>
          <c:cat>
            <c:numRef>
              <c:f>'P2. Regulation'!$C$4:$T$4</c:f>
              <c:numCache>
                <c:formatCode>General</c:formatCode>
                <c:ptCount val="18"/>
                <c:pt idx="0">
                  <c:v>1975</c:v>
                </c:pt>
                <c:pt idx="1">
                  <c:v>1979</c:v>
                </c:pt>
                <c:pt idx="2">
                  <c:v>1981</c:v>
                </c:pt>
                <c:pt idx="3">
                  <c:v>1989</c:v>
                </c:pt>
                <c:pt idx="4">
                  <c:v>1992</c:v>
                </c:pt>
                <c:pt idx="5">
                  <c:v>1993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2006</c:v>
                </c:pt>
                <c:pt idx="14">
                  <c:v>2007</c:v>
                </c:pt>
                <c:pt idx="15">
                  <c:v>2009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'P2. Regulation'!$C$13:$T$13</c:f>
              <c:numCache>
                <c:formatCode>General</c:formatCode>
                <c:ptCount val="18"/>
                <c:pt idx="7">
                  <c:v>1</c:v>
                </c:pt>
                <c:pt idx="9">
                  <c:v>1</c:v>
                </c:pt>
                <c:pt idx="16">
                  <c:v>1</c:v>
                </c:pt>
              </c:numCache>
            </c:numRef>
          </c:val>
        </c:ser>
        <c:ser>
          <c:idx val="3"/>
          <c:order val="3"/>
          <c:tx>
            <c:strRef>
              <c:f>'P2. Regulation'!$A$14</c:f>
              <c:strCache>
                <c:ptCount val="1"/>
                <c:pt idx="0">
                  <c:v>Environment (general)</c:v>
                </c:pt>
              </c:strCache>
            </c:strRef>
          </c:tx>
          <c:invertIfNegative val="0"/>
          <c:cat>
            <c:numRef>
              <c:f>'P2. Regulation'!$C$4:$T$4</c:f>
              <c:numCache>
                <c:formatCode>General</c:formatCode>
                <c:ptCount val="18"/>
                <c:pt idx="0">
                  <c:v>1975</c:v>
                </c:pt>
                <c:pt idx="1">
                  <c:v>1979</c:v>
                </c:pt>
                <c:pt idx="2">
                  <c:v>1981</c:v>
                </c:pt>
                <c:pt idx="3">
                  <c:v>1989</c:v>
                </c:pt>
                <c:pt idx="4">
                  <c:v>1992</c:v>
                </c:pt>
                <c:pt idx="5">
                  <c:v>1993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2006</c:v>
                </c:pt>
                <c:pt idx="14">
                  <c:v>2007</c:v>
                </c:pt>
                <c:pt idx="15">
                  <c:v>2009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'P2. Regulation'!$C$16:$T$16</c:f>
              <c:numCache>
                <c:formatCode>General</c:formatCode>
                <c:ptCount val="18"/>
                <c:pt idx="7">
                  <c:v>1</c:v>
                </c:pt>
                <c:pt idx="9">
                  <c:v>1</c:v>
                </c:pt>
                <c:pt idx="13">
                  <c:v>1</c:v>
                </c:pt>
              </c:numCache>
            </c:numRef>
          </c:val>
        </c:ser>
        <c:ser>
          <c:idx val="4"/>
          <c:order val="4"/>
          <c:tx>
            <c:strRef>
              <c:f>'P2. Regulation'!$A$17</c:f>
              <c:strCache>
                <c:ptCount val="1"/>
                <c:pt idx="0">
                  <c:v>Biodiversity</c:v>
                </c:pt>
              </c:strCache>
            </c:strRef>
          </c:tx>
          <c:invertIfNegative val="0"/>
          <c:cat>
            <c:numRef>
              <c:f>'P2. Regulation'!$C$4:$T$4</c:f>
              <c:numCache>
                <c:formatCode>General</c:formatCode>
                <c:ptCount val="18"/>
                <c:pt idx="0">
                  <c:v>1975</c:v>
                </c:pt>
                <c:pt idx="1">
                  <c:v>1979</c:v>
                </c:pt>
                <c:pt idx="2">
                  <c:v>1981</c:v>
                </c:pt>
                <c:pt idx="3">
                  <c:v>1989</c:v>
                </c:pt>
                <c:pt idx="4">
                  <c:v>1992</c:v>
                </c:pt>
                <c:pt idx="5">
                  <c:v>1993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2006</c:v>
                </c:pt>
                <c:pt idx="14">
                  <c:v>2007</c:v>
                </c:pt>
                <c:pt idx="15">
                  <c:v>2009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'P2. Regulation'!$C$19:$T$19</c:f>
              <c:numCache>
                <c:formatCode>General</c:formatCode>
                <c:ptCount val="18"/>
                <c:pt idx="10">
                  <c:v>1</c:v>
                </c:pt>
                <c:pt idx="11">
                  <c:v>1</c:v>
                </c:pt>
                <c:pt idx="15">
                  <c:v>1</c:v>
                </c:pt>
                <c:pt idx="16">
                  <c:v>1</c:v>
                </c:pt>
              </c:numCache>
            </c:numRef>
          </c:val>
        </c:ser>
        <c:ser>
          <c:idx val="5"/>
          <c:order val="5"/>
          <c:tx>
            <c:strRef>
              <c:f>'P2. Regulation'!$A$20</c:f>
              <c:strCache>
                <c:ptCount val="1"/>
                <c:pt idx="0">
                  <c:v>Water resources</c:v>
                </c:pt>
              </c:strCache>
            </c:strRef>
          </c:tx>
          <c:invertIfNegative val="0"/>
          <c:cat>
            <c:numRef>
              <c:f>'P2. Regulation'!$C$4:$T$4</c:f>
              <c:numCache>
                <c:formatCode>General</c:formatCode>
                <c:ptCount val="18"/>
                <c:pt idx="0">
                  <c:v>1975</c:v>
                </c:pt>
                <c:pt idx="1">
                  <c:v>1979</c:v>
                </c:pt>
                <c:pt idx="2">
                  <c:v>1981</c:v>
                </c:pt>
                <c:pt idx="3">
                  <c:v>1989</c:v>
                </c:pt>
                <c:pt idx="4">
                  <c:v>1992</c:v>
                </c:pt>
                <c:pt idx="5">
                  <c:v>1993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2006</c:v>
                </c:pt>
                <c:pt idx="14">
                  <c:v>2007</c:v>
                </c:pt>
                <c:pt idx="15">
                  <c:v>2009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'P2. Regulation'!$C$22:$T$22</c:f>
              <c:numCache>
                <c:formatCode>General</c:formatCode>
                <c:ptCount val="18"/>
                <c:pt idx="2">
                  <c:v>1</c:v>
                </c:pt>
              </c:numCache>
            </c:numRef>
          </c:val>
        </c:ser>
        <c:ser>
          <c:idx val="6"/>
          <c:order val="6"/>
          <c:tx>
            <c:strRef>
              <c:f>'P2. Regulation'!$A$23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numRef>
              <c:f>'P2. Regulation'!$C$4:$T$4</c:f>
              <c:numCache>
                <c:formatCode>General</c:formatCode>
                <c:ptCount val="18"/>
                <c:pt idx="0">
                  <c:v>1975</c:v>
                </c:pt>
                <c:pt idx="1">
                  <c:v>1979</c:v>
                </c:pt>
                <c:pt idx="2">
                  <c:v>1981</c:v>
                </c:pt>
                <c:pt idx="3">
                  <c:v>1989</c:v>
                </c:pt>
                <c:pt idx="4">
                  <c:v>1992</c:v>
                </c:pt>
                <c:pt idx="5">
                  <c:v>1993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2006</c:v>
                </c:pt>
                <c:pt idx="14">
                  <c:v>2007</c:v>
                </c:pt>
                <c:pt idx="15">
                  <c:v>2009</c:v>
                </c:pt>
                <c:pt idx="16">
                  <c:v>2012</c:v>
                </c:pt>
                <c:pt idx="17">
                  <c:v>2013</c:v>
                </c:pt>
              </c:numCache>
            </c:numRef>
          </c:cat>
          <c:val>
            <c:numRef>
              <c:f>'P2. Regulation'!$C$25:$T$25</c:f>
              <c:numCache>
                <c:formatCode>General</c:formatCode>
                <c:ptCount val="18"/>
                <c:pt idx="13">
                  <c:v>1</c:v>
                </c:pt>
              </c:numCache>
            </c:numRef>
          </c:val>
        </c:ser>
        <c:ser>
          <c:idx val="7"/>
          <c:order val="7"/>
          <c:tx>
            <c:strRef>
              <c:f>'P2. Regulation'!$A$26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val>
            <c:numRef>
              <c:f>'P2. Regulation'!$C$26:$T$26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10</c:v>
                </c:pt>
                <c:pt idx="5">
                  <c:v>12</c:v>
                </c:pt>
                <c:pt idx="6">
                  <c:v>13</c:v>
                </c:pt>
                <c:pt idx="7">
                  <c:v>16</c:v>
                </c:pt>
                <c:pt idx="8">
                  <c:v>18</c:v>
                </c:pt>
                <c:pt idx="9">
                  <c:v>21</c:v>
                </c:pt>
                <c:pt idx="10">
                  <c:v>23</c:v>
                </c:pt>
                <c:pt idx="11">
                  <c:v>28</c:v>
                </c:pt>
                <c:pt idx="12">
                  <c:v>30</c:v>
                </c:pt>
                <c:pt idx="13">
                  <c:v>32</c:v>
                </c:pt>
                <c:pt idx="14">
                  <c:v>34</c:v>
                </c:pt>
                <c:pt idx="15">
                  <c:v>36</c:v>
                </c:pt>
                <c:pt idx="16">
                  <c:v>40</c:v>
                </c:pt>
                <c:pt idx="17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25696"/>
        <c:axId val="96527488"/>
      </c:barChart>
      <c:catAx>
        <c:axId val="96525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6527488"/>
        <c:crosses val="autoZero"/>
        <c:auto val="1"/>
        <c:lblAlgn val="ctr"/>
        <c:lblOffset val="100"/>
        <c:noMultiLvlLbl val="0"/>
      </c:catAx>
      <c:valAx>
        <c:axId val="96527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65256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'P3a. Fossil fuel subsidisation'!$B$4</c:f>
              <c:strCache>
                <c:ptCount val="1"/>
                <c:pt idx="0">
                  <c:v>Subsidisation rate per supply cost</c:v>
                </c:pt>
              </c:strCache>
            </c:strRef>
          </c:tx>
          <c:invertIfNegative val="0"/>
          <c:cat>
            <c:strRef>
              <c:f>('P3a. Fossil fuel subsidisation'!$A$5:$A$15,'P3a. Fossil fuel subsidisation'!$A$17,'P3a. Fossil fuel subsidisation'!$A$29:$A$30,'P3a. Fossil fuel subsidisation'!$A$38)</c:f>
              <c:strCache>
                <c:ptCount val="15"/>
                <c:pt idx="0">
                  <c:v>Venezuela</c:v>
                </c:pt>
                <c:pt idx="1">
                  <c:v>Qatar</c:v>
                </c:pt>
                <c:pt idx="2">
                  <c:v>Kuwait</c:v>
                </c:pt>
                <c:pt idx="3">
                  <c:v>Algeria</c:v>
                </c:pt>
                <c:pt idx="4">
                  <c:v>Saudi Arabia</c:v>
                </c:pt>
                <c:pt idx="5">
                  <c:v>Iran</c:v>
                </c:pt>
                <c:pt idx="6">
                  <c:v>Libya</c:v>
                </c:pt>
                <c:pt idx="7">
                  <c:v>Bahrain</c:v>
                </c:pt>
                <c:pt idx="8">
                  <c:v>Turkmenistan</c:v>
                </c:pt>
                <c:pt idx="9">
                  <c:v>UAE</c:v>
                </c:pt>
                <c:pt idx="10">
                  <c:v>Egypt</c:v>
                </c:pt>
                <c:pt idx="11">
                  <c:v>Iraq</c:v>
                </c:pt>
                <c:pt idx="12">
                  <c:v>Russian Federation</c:v>
                </c:pt>
                <c:pt idx="13">
                  <c:v>India</c:v>
                </c:pt>
                <c:pt idx="14">
                  <c:v>China</c:v>
                </c:pt>
              </c:strCache>
            </c:strRef>
          </c:cat>
          <c:val>
            <c:numRef>
              <c:f>('P3a. Fossil fuel subsidisation'!$B$5:$B$15,'P3a. Fossil fuel subsidisation'!$B$17,'P3a. Fossil fuel subsidisation'!$B$29:$B$30,'P3a. Fossil fuel subsidisation'!$B$38)</c:f>
              <c:numCache>
                <c:formatCode>0.0%</c:formatCode>
                <c:ptCount val="15"/>
                <c:pt idx="0">
                  <c:v>0.92700000000000005</c:v>
                </c:pt>
                <c:pt idx="1">
                  <c:v>0.78500000000000003</c:v>
                </c:pt>
                <c:pt idx="2">
                  <c:v>0.78400000000000003</c:v>
                </c:pt>
                <c:pt idx="3">
                  <c:v>0.77500000000000002</c:v>
                </c:pt>
                <c:pt idx="4">
                  <c:v>0.77300000000000002</c:v>
                </c:pt>
                <c:pt idx="5">
                  <c:v>0.77100000000000002</c:v>
                </c:pt>
                <c:pt idx="6">
                  <c:v>0.76700000000000002</c:v>
                </c:pt>
                <c:pt idx="7">
                  <c:v>0.67100000000000004</c:v>
                </c:pt>
                <c:pt idx="8">
                  <c:v>0.65700000000000003</c:v>
                </c:pt>
                <c:pt idx="9">
                  <c:v>0.65</c:v>
                </c:pt>
                <c:pt idx="10">
                  <c:v>0.61199999999999999</c:v>
                </c:pt>
                <c:pt idx="11">
                  <c:v>0.53300000000000003</c:v>
                </c:pt>
                <c:pt idx="12">
                  <c:v>0.20499999999999999</c:v>
                </c:pt>
                <c:pt idx="13">
                  <c:v>0.19900000000000001</c:v>
                </c:pt>
                <c:pt idx="14">
                  <c:v>2.5999999999999999E-2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925568"/>
        <c:axId val="96927104"/>
      </c:barChart>
      <c:catAx>
        <c:axId val="96925568"/>
        <c:scaling>
          <c:orientation val="maxMin"/>
        </c:scaling>
        <c:delete val="0"/>
        <c:axPos val="l"/>
        <c:majorTickMark val="out"/>
        <c:minorTickMark val="none"/>
        <c:tickLblPos val="nextTo"/>
        <c:crossAx val="96927104"/>
        <c:crosses val="autoZero"/>
        <c:auto val="1"/>
        <c:lblAlgn val="ctr"/>
        <c:lblOffset val="100"/>
        <c:noMultiLvlLbl val="0"/>
      </c:catAx>
      <c:valAx>
        <c:axId val="96927104"/>
        <c:scaling>
          <c:orientation val="minMax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96925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'P3b. Subsidy per capita'!$B$4</c:f>
              <c:strCache>
                <c:ptCount val="1"/>
                <c:pt idx="0">
                  <c:v>Subsidy per capita (USD)</c:v>
                </c:pt>
              </c:strCache>
            </c:strRef>
          </c:tx>
          <c:invertIfNegative val="0"/>
          <c:cat>
            <c:strRef>
              <c:f>('P3b. Subsidy per capita'!$A$5:$A$14,'P3b. Subsidy per capita'!$A$15,'P3b. Subsidy per capita'!$A$16,'P3b. Subsidy per capita'!$A$19,'P3b. Subsidy per capita'!$A$21,'P3b. Subsidy per capita'!$A$33,'P3b. Subsidy per capita'!$A$36)</c:f>
              <c:strCache>
                <c:ptCount val="16"/>
                <c:pt idx="0">
                  <c:v>Qatar</c:v>
                </c:pt>
                <c:pt idx="1">
                  <c:v>Kuwait</c:v>
                </c:pt>
                <c:pt idx="2">
                  <c:v>UAE</c:v>
                </c:pt>
                <c:pt idx="3">
                  <c:v>Saudi Arabia</c:v>
                </c:pt>
                <c:pt idx="4">
                  <c:v>Bahrain</c:v>
                </c:pt>
                <c:pt idx="5">
                  <c:v>Turkmenistan</c:v>
                </c:pt>
                <c:pt idx="6">
                  <c:v>Venezuela</c:v>
                </c:pt>
                <c:pt idx="7">
                  <c:v>Libya</c:v>
                </c:pt>
                <c:pt idx="8">
                  <c:v>Brunei Darussalam</c:v>
                </c:pt>
                <c:pt idx="9">
                  <c:v>Iran</c:v>
                </c:pt>
                <c:pt idx="10">
                  <c:v>Algeria</c:v>
                </c:pt>
                <c:pt idx="11">
                  <c:v>Iraq</c:v>
                </c:pt>
                <c:pt idx="12">
                  <c:v>Egypt</c:v>
                </c:pt>
                <c:pt idx="13">
                  <c:v>Russian Federation</c:v>
                </c:pt>
                <c:pt idx="14">
                  <c:v>India</c:v>
                </c:pt>
                <c:pt idx="15">
                  <c:v>China</c:v>
                </c:pt>
              </c:strCache>
            </c:strRef>
          </c:cat>
          <c:val>
            <c:numRef>
              <c:f>('P3b. Subsidy per capita'!$B$5:$B$14,'P3b. Subsidy per capita'!$B$15,'P3b. Subsidy per capita'!$B$16,'P3b. Subsidy per capita'!$B$19,'P3b. Subsidy per capita'!$B$21,'P3b. Subsidy per capita'!$B$33,'P3b. Subsidy per capita'!$B$36)</c:f>
              <c:numCache>
                <c:formatCode>0.0</c:formatCode>
                <c:ptCount val="16"/>
                <c:pt idx="0">
                  <c:v>2853.2</c:v>
                </c:pt>
                <c:pt idx="1">
                  <c:v>2721.2</c:v>
                </c:pt>
                <c:pt idx="2">
                  <c:v>2378</c:v>
                </c:pt>
                <c:pt idx="3">
                  <c:v>2155.1</c:v>
                </c:pt>
                <c:pt idx="4">
                  <c:v>1881.2</c:v>
                </c:pt>
                <c:pt idx="5">
                  <c:v>1593.4</c:v>
                </c:pt>
                <c:pt idx="6">
                  <c:v>1252.8</c:v>
                </c:pt>
                <c:pt idx="7">
                  <c:v>1209</c:v>
                </c:pt>
                <c:pt idx="8">
                  <c:v>1114.5999999999999</c:v>
                </c:pt>
                <c:pt idx="9">
                  <c:v>1083.2</c:v>
                </c:pt>
                <c:pt idx="10">
                  <c:v>550.70000000000005</c:v>
                </c:pt>
                <c:pt idx="11">
                  <c:v>413.2</c:v>
                </c:pt>
                <c:pt idx="12">
                  <c:v>364.1</c:v>
                </c:pt>
                <c:pt idx="13">
                  <c:v>324.7</c:v>
                </c:pt>
                <c:pt idx="14">
                  <c:v>37.6</c:v>
                </c:pt>
                <c:pt idx="15">
                  <c:v>15.5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253440"/>
        <c:axId val="98111872"/>
      </c:barChart>
      <c:catAx>
        <c:axId val="98253440"/>
        <c:scaling>
          <c:orientation val="maxMin"/>
        </c:scaling>
        <c:delete val="0"/>
        <c:axPos val="l"/>
        <c:majorTickMark val="out"/>
        <c:minorTickMark val="none"/>
        <c:tickLblPos val="nextTo"/>
        <c:crossAx val="98111872"/>
        <c:crosses val="autoZero"/>
        <c:auto val="1"/>
        <c:lblAlgn val="ctr"/>
        <c:lblOffset val="100"/>
        <c:noMultiLvlLbl val="0"/>
      </c:catAx>
      <c:valAx>
        <c:axId val="98111872"/>
        <c:scaling>
          <c:orientation val="minMax"/>
        </c:scaling>
        <c:delete val="0"/>
        <c:axPos val="t"/>
        <c:majorGridlines/>
        <c:numFmt formatCode="0.0" sourceLinked="1"/>
        <c:majorTickMark val="out"/>
        <c:minorTickMark val="none"/>
        <c:tickLblPos val="nextTo"/>
        <c:crossAx val="98253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'P3c. Subsidy per GDP'!$B$4</c:f>
              <c:strCache>
                <c:ptCount val="1"/>
                <c:pt idx="0">
                  <c:v>Subsidy share of GDP</c:v>
                </c:pt>
              </c:strCache>
            </c:strRef>
          </c:tx>
          <c:invertIfNegative val="0"/>
          <c:cat>
            <c:strRef>
              <c:f>('P3c. Subsidy per GDP'!$A$5:$A$14,'P3c. Subsidy per GDP'!$A$16,'P3c. Subsidy per GDP'!$A$18,'P3c. Subsidy per GDP'!$A$19,'P3c. Subsidy per GDP'!$A$23,'P3c. Subsidy per GDP'!$A$27,'P3c. Subsidy per GDP'!$A$28,'P3c. Subsidy per GDP'!$A$38)</c:f>
              <c:strCache>
                <c:ptCount val="17"/>
                <c:pt idx="0">
                  <c:v>Iran</c:v>
                </c:pt>
                <c:pt idx="1">
                  <c:v>Uzbekistan</c:v>
                </c:pt>
                <c:pt idx="2">
                  <c:v>Turkmenistan</c:v>
                </c:pt>
                <c:pt idx="3">
                  <c:v>Libya</c:v>
                </c:pt>
                <c:pt idx="4">
                  <c:v>Egypt</c:v>
                </c:pt>
                <c:pt idx="5">
                  <c:v>Venezuela</c:v>
                </c:pt>
                <c:pt idx="6">
                  <c:v>Algeria</c:v>
                </c:pt>
                <c:pt idx="7">
                  <c:v>Saudi Arabia</c:v>
                </c:pt>
                <c:pt idx="8">
                  <c:v>Bahrain</c:v>
                </c:pt>
                <c:pt idx="9">
                  <c:v>Bolivia</c:v>
                </c:pt>
                <c:pt idx="10">
                  <c:v>Iraq</c:v>
                </c:pt>
                <c:pt idx="11">
                  <c:v>UAE</c:v>
                </c:pt>
                <c:pt idx="12">
                  <c:v>Kuwait</c:v>
                </c:pt>
                <c:pt idx="13">
                  <c:v>Qatar</c:v>
                </c:pt>
                <c:pt idx="14">
                  <c:v>India</c:v>
                </c:pt>
                <c:pt idx="15">
                  <c:v>Russian Federation</c:v>
                </c:pt>
                <c:pt idx="16">
                  <c:v>China</c:v>
                </c:pt>
              </c:strCache>
            </c:strRef>
          </c:cat>
          <c:val>
            <c:numRef>
              <c:f>('P3c. Subsidy per GDP'!$B$5:$B$14,'P3c. Subsidy per GDP'!$B$16,'P3c. Subsidy per GDP'!$B$18,'P3c. Subsidy per GDP'!$B$19,'P3c. Subsidy per GDP'!$B$23,'P3c. Subsidy per GDP'!$B$27,'P3c. Subsidy per GDP'!$B$28,'P3c. Subsidy per GDP'!$B$38)</c:f>
              <c:numCache>
                <c:formatCode>0.0%</c:formatCode>
                <c:ptCount val="17"/>
                <c:pt idx="0">
                  <c:v>0.22900000000000001</c:v>
                </c:pt>
                <c:pt idx="1">
                  <c:v>0.217</c:v>
                </c:pt>
                <c:pt idx="2">
                  <c:v>0.20599999999999999</c:v>
                </c:pt>
                <c:pt idx="3">
                  <c:v>0.111</c:v>
                </c:pt>
                <c:pt idx="4">
                  <c:v>0.11</c:v>
                </c:pt>
                <c:pt idx="5">
                  <c:v>0.10199999999999999</c:v>
                </c:pt>
                <c:pt idx="6">
                  <c:v>0.10100000000000001</c:v>
                </c:pt>
                <c:pt idx="7">
                  <c:v>8.3000000000000004E-2</c:v>
                </c:pt>
                <c:pt idx="8">
                  <c:v>7.8E-2</c:v>
                </c:pt>
                <c:pt idx="9">
                  <c:v>6.5000000000000002E-2</c:v>
                </c:pt>
                <c:pt idx="10">
                  <c:v>0.06</c:v>
                </c:pt>
                <c:pt idx="11">
                  <c:v>5.6000000000000001E-2</c:v>
                </c:pt>
                <c:pt idx="12">
                  <c:v>4.9000000000000002E-2</c:v>
                </c:pt>
                <c:pt idx="13">
                  <c:v>3.1E-2</c:v>
                </c:pt>
                <c:pt idx="14">
                  <c:v>2.5000000000000001E-2</c:v>
                </c:pt>
                <c:pt idx="15">
                  <c:v>2.1999999999999999E-2</c:v>
                </c:pt>
                <c:pt idx="16">
                  <c:v>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48736"/>
        <c:axId val="98150272"/>
      </c:barChart>
      <c:catAx>
        <c:axId val="98148736"/>
        <c:scaling>
          <c:orientation val="maxMin"/>
        </c:scaling>
        <c:delete val="0"/>
        <c:axPos val="l"/>
        <c:majorTickMark val="out"/>
        <c:minorTickMark val="none"/>
        <c:tickLblPos val="nextTo"/>
        <c:crossAx val="98150272"/>
        <c:crosses val="autoZero"/>
        <c:auto val="1"/>
        <c:lblAlgn val="ctr"/>
        <c:lblOffset val="100"/>
        <c:noMultiLvlLbl val="0"/>
      </c:catAx>
      <c:valAx>
        <c:axId val="98150272"/>
        <c:scaling>
          <c:orientation val="minMax"/>
        </c:scaling>
        <c:delete val="0"/>
        <c:axPos val="t"/>
        <c:majorGridlines/>
        <c:numFmt formatCode="0.0%" sourceLinked="1"/>
        <c:majorTickMark val="out"/>
        <c:minorTickMark val="none"/>
        <c:tickLblPos val="nextTo"/>
        <c:crossAx val="981487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'P4a. Nature reserves'!$A$6</c:f>
              <c:strCache>
                <c:ptCount val="1"/>
                <c:pt idx="0">
                  <c:v>Protected areas (accumulated)</c:v>
                </c:pt>
              </c:strCache>
            </c:strRef>
          </c:tx>
          <c:cat>
            <c:numRef>
              <c:f>'P4a. Nature reserves'!$B$4:$H$4</c:f>
              <c:numCache>
                <c:formatCode>General</c:formatCode>
                <c:ptCount val="7"/>
                <c:pt idx="0">
                  <c:v>1996</c:v>
                </c:pt>
                <c:pt idx="1">
                  <c:v>2001</c:v>
                </c:pt>
                <c:pt idx="2">
                  <c:v>2007</c:v>
                </c:pt>
                <c:pt idx="3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'P4a. Nature reserves'!$B$6:$H$6</c:f>
              <c:numCache>
                <c:formatCode>General</c:formatCode>
                <c:ptCount val="7"/>
                <c:pt idx="0">
                  <c:v>21.2</c:v>
                </c:pt>
                <c:pt idx="1">
                  <c:v>246.2</c:v>
                </c:pt>
                <c:pt idx="2">
                  <c:v>286</c:v>
                </c:pt>
                <c:pt idx="3">
                  <c:v>413</c:v>
                </c:pt>
                <c:pt idx="4">
                  <c:v>413.39499999999998</c:v>
                </c:pt>
                <c:pt idx="5">
                  <c:v>418.39499999999998</c:v>
                </c:pt>
                <c:pt idx="6">
                  <c:v>824.67499999999995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'P4a. Nature reserves'!$A$8</c:f>
              <c:strCache>
                <c:ptCount val="1"/>
                <c:pt idx="0">
                  <c:v>Number of protected areas (accumulated)</c:v>
                </c:pt>
              </c:strCache>
            </c:strRef>
          </c:tx>
          <c:cat>
            <c:numRef>
              <c:f>'P4a. Nature reserves'!$B$4:$H$4</c:f>
              <c:numCache>
                <c:formatCode>General</c:formatCode>
                <c:ptCount val="7"/>
                <c:pt idx="0">
                  <c:v>1996</c:v>
                </c:pt>
                <c:pt idx="1">
                  <c:v>2001</c:v>
                </c:pt>
                <c:pt idx="2">
                  <c:v>2007</c:v>
                </c:pt>
                <c:pt idx="3">
                  <c:v>2009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</c:numCache>
            </c:numRef>
          </c:cat>
          <c:val>
            <c:numRef>
              <c:f>'P4a. Nature reserves'!$B$8:$H$8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4752"/>
        <c:axId val="98236288"/>
      </c:lineChart>
      <c:catAx>
        <c:axId val="9823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236288"/>
        <c:crosses val="autoZero"/>
        <c:auto val="1"/>
        <c:lblAlgn val="ctr"/>
        <c:lblOffset val="100"/>
        <c:noMultiLvlLbl val="0"/>
      </c:catAx>
      <c:valAx>
        <c:axId val="9823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2347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'P4b. Marine reserves'!$A$6</c:f>
              <c:strCache>
                <c:ptCount val="1"/>
                <c:pt idx="0">
                  <c:v>Marine protected areas (accumulated)</c:v>
                </c:pt>
              </c:strCache>
            </c:strRef>
          </c:tx>
          <c:cat>
            <c:numRef>
              <c:f>'P4b. Marine reserves'!$B$4:$H$4</c:f>
              <c:numCache>
                <c:formatCode>General</c:formatCode>
                <c:ptCount val="7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2004</c:v>
                </c:pt>
                <c:pt idx="4">
                  <c:v>2005</c:v>
                </c:pt>
                <c:pt idx="5">
                  <c:v>2007</c:v>
                </c:pt>
                <c:pt idx="6">
                  <c:v>2012</c:v>
                </c:pt>
              </c:numCache>
            </c:numRef>
          </c:cat>
          <c:val>
            <c:numRef>
              <c:f>'P4b. Marine reserves'!$B$6:$H$6</c:f>
              <c:numCache>
                <c:formatCode>General</c:formatCode>
                <c:ptCount val="7"/>
                <c:pt idx="0">
                  <c:v>2.72</c:v>
                </c:pt>
                <c:pt idx="1">
                  <c:v>37.68</c:v>
                </c:pt>
                <c:pt idx="2">
                  <c:v>87.28</c:v>
                </c:pt>
                <c:pt idx="3">
                  <c:v>88.68</c:v>
                </c:pt>
                <c:pt idx="4">
                  <c:v>2134.6799999999998</c:v>
                </c:pt>
                <c:pt idx="5">
                  <c:v>6389.68</c:v>
                </c:pt>
                <c:pt idx="6">
                  <c:v>6404.58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'P4b. Marine reserves'!$A$8</c:f>
              <c:strCache>
                <c:ptCount val="1"/>
                <c:pt idx="0">
                  <c:v>Number of marine protected areas (accumulated)</c:v>
                </c:pt>
              </c:strCache>
            </c:strRef>
          </c:tx>
          <c:cat>
            <c:numRef>
              <c:f>'P4b. Marine reserves'!$B$4:$H$4</c:f>
              <c:numCache>
                <c:formatCode>General</c:formatCode>
                <c:ptCount val="7"/>
                <c:pt idx="0">
                  <c:v>1995</c:v>
                </c:pt>
                <c:pt idx="1">
                  <c:v>1998</c:v>
                </c:pt>
                <c:pt idx="2">
                  <c:v>2000</c:v>
                </c:pt>
                <c:pt idx="3">
                  <c:v>2004</c:v>
                </c:pt>
                <c:pt idx="4">
                  <c:v>2005</c:v>
                </c:pt>
                <c:pt idx="5">
                  <c:v>2007</c:v>
                </c:pt>
                <c:pt idx="6">
                  <c:v>2012</c:v>
                </c:pt>
              </c:numCache>
            </c:numRef>
          </c:cat>
          <c:val>
            <c:numRef>
              <c:f>'P4b. Marine reserves'!$B$8:$H$8</c:f>
              <c:numCache>
                <c:formatCode>General</c:formatCode>
                <c:ptCount val="7"/>
                <c:pt idx="0">
                  <c:v>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39168"/>
        <c:axId val="98857344"/>
      </c:lineChart>
      <c:catAx>
        <c:axId val="9883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857344"/>
        <c:crosses val="autoZero"/>
        <c:auto val="1"/>
        <c:lblAlgn val="ctr"/>
        <c:lblOffset val="100"/>
        <c:noMultiLvlLbl val="0"/>
      </c:catAx>
      <c:valAx>
        <c:axId val="9885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83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'P5. Standards'!$A$5</c:f>
              <c:strCache>
                <c:ptCount val="1"/>
                <c:pt idx="0">
                  <c:v>Air quality</c:v>
                </c:pt>
              </c:strCache>
            </c:strRef>
          </c:tx>
          <c:invertIfNegative val="0"/>
          <c:cat>
            <c:numRef>
              <c:f>'P5. Standards'!$B$4:$L$4</c:f>
              <c:numCache>
                <c:formatCode>General</c:formatCode>
                <c:ptCount val="11"/>
                <c:pt idx="0">
                  <c:v>1984</c:v>
                </c:pt>
                <c:pt idx="1">
                  <c:v>1991</c:v>
                </c:pt>
                <c:pt idx="2">
                  <c:v>2002</c:v>
                </c:pt>
                <c:pt idx="3">
                  <c:v>2003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'P5. Standards'!$B$5:$L$5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3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8</c:v>
                </c:pt>
              </c:numCache>
            </c:numRef>
          </c:val>
        </c:ser>
        <c:ser>
          <c:idx val="1"/>
          <c:order val="1"/>
          <c:tx>
            <c:strRef>
              <c:f>'P5. Standards'!$A$6</c:f>
              <c:strCache>
                <c:ptCount val="1"/>
                <c:pt idx="0">
                  <c:v>Noise</c:v>
                </c:pt>
              </c:strCache>
            </c:strRef>
          </c:tx>
          <c:invertIfNegative val="0"/>
          <c:cat>
            <c:numRef>
              <c:f>'P5. Standards'!$B$4:$L$4</c:f>
              <c:numCache>
                <c:formatCode>General</c:formatCode>
                <c:ptCount val="11"/>
                <c:pt idx="0">
                  <c:v>1984</c:v>
                </c:pt>
                <c:pt idx="1">
                  <c:v>1991</c:v>
                </c:pt>
                <c:pt idx="2">
                  <c:v>2002</c:v>
                </c:pt>
                <c:pt idx="3">
                  <c:v>2003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'P5. Standards'!$B$6:$L$6</c:f>
              <c:numCache>
                <c:formatCode>General</c:formatCode>
                <c:ptCount val="11"/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'P5. Standards'!$A$7</c:f>
              <c:strCache>
                <c:ptCount val="1"/>
                <c:pt idx="0">
                  <c:v>Material sustainability</c:v>
                </c:pt>
              </c:strCache>
            </c:strRef>
          </c:tx>
          <c:invertIfNegative val="0"/>
          <c:cat>
            <c:numRef>
              <c:f>'P5. Standards'!$B$4:$L$4</c:f>
              <c:numCache>
                <c:formatCode>General</c:formatCode>
                <c:ptCount val="11"/>
                <c:pt idx="0">
                  <c:v>1984</c:v>
                </c:pt>
                <c:pt idx="1">
                  <c:v>1991</c:v>
                </c:pt>
                <c:pt idx="2">
                  <c:v>2002</c:v>
                </c:pt>
                <c:pt idx="3">
                  <c:v>2003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'P5. Standards'!$B$7:$L$7</c:f>
              <c:numCache>
                <c:formatCode>General</c:formatCode>
                <c:ptCount val="11"/>
                <c:pt idx="6">
                  <c:v>2</c:v>
                </c:pt>
              </c:numCache>
            </c:numRef>
          </c:val>
        </c:ser>
        <c:ser>
          <c:idx val="3"/>
          <c:order val="3"/>
          <c:tx>
            <c:strRef>
              <c:f>'P5. Standards'!$A$8</c:f>
              <c:strCache>
                <c:ptCount val="1"/>
                <c:pt idx="0">
                  <c:v>Cleaner energy</c:v>
                </c:pt>
              </c:strCache>
            </c:strRef>
          </c:tx>
          <c:invertIfNegative val="0"/>
          <c:cat>
            <c:numRef>
              <c:f>'P5. Standards'!$B$4:$L$4</c:f>
              <c:numCache>
                <c:formatCode>General</c:formatCode>
                <c:ptCount val="11"/>
                <c:pt idx="0">
                  <c:v>1984</c:v>
                </c:pt>
                <c:pt idx="1">
                  <c:v>1991</c:v>
                </c:pt>
                <c:pt idx="2">
                  <c:v>2002</c:v>
                </c:pt>
                <c:pt idx="3">
                  <c:v>2003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'P5. Standards'!$B$8:$L$8</c:f>
              <c:numCache>
                <c:formatCode>General</c:formatCode>
                <c:ptCount val="11"/>
                <c:pt idx="4">
                  <c:v>2</c:v>
                </c:pt>
              </c:numCache>
            </c:numRef>
          </c:val>
        </c:ser>
        <c:ser>
          <c:idx val="4"/>
          <c:order val="4"/>
          <c:tx>
            <c:strRef>
              <c:f>'P5. Standards'!$A$9</c:f>
              <c:strCache>
                <c:ptCount val="1"/>
                <c:pt idx="0">
                  <c:v>Energy efficiency</c:v>
                </c:pt>
              </c:strCache>
            </c:strRef>
          </c:tx>
          <c:invertIfNegative val="0"/>
          <c:cat>
            <c:numRef>
              <c:f>'P5. Standards'!$B$4:$L$4</c:f>
              <c:numCache>
                <c:formatCode>General</c:formatCode>
                <c:ptCount val="11"/>
                <c:pt idx="0">
                  <c:v>1984</c:v>
                </c:pt>
                <c:pt idx="1">
                  <c:v>1991</c:v>
                </c:pt>
                <c:pt idx="2">
                  <c:v>2002</c:v>
                </c:pt>
                <c:pt idx="3">
                  <c:v>2003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'P5. Standards'!$B$9:$L$9</c:f>
              <c:numCache>
                <c:formatCode>General</c:formatCode>
                <c:ptCount val="11"/>
                <c:pt idx="8">
                  <c:v>1</c:v>
                </c:pt>
                <c:pt idx="9">
                  <c:v>2</c:v>
                </c:pt>
                <c:pt idx="10">
                  <c:v>1</c:v>
                </c:pt>
              </c:numCache>
            </c:numRef>
          </c:val>
        </c:ser>
        <c:ser>
          <c:idx val="5"/>
          <c:order val="5"/>
          <c:tx>
            <c:strRef>
              <c:f>'P5. Standards'!$A$10</c:f>
              <c:strCache>
                <c:ptCount val="1"/>
                <c:pt idx="0">
                  <c:v>Total number</c:v>
                </c:pt>
              </c:strCache>
            </c:strRef>
          </c:tx>
          <c:invertIfNegative val="0"/>
          <c:cat>
            <c:numRef>
              <c:f>'P5. Standards'!$B$4:$L$4</c:f>
              <c:numCache>
                <c:formatCode>General</c:formatCode>
                <c:ptCount val="11"/>
                <c:pt idx="0">
                  <c:v>1984</c:v>
                </c:pt>
                <c:pt idx="1">
                  <c:v>1991</c:v>
                </c:pt>
                <c:pt idx="2">
                  <c:v>2002</c:v>
                </c:pt>
                <c:pt idx="3">
                  <c:v>2003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'P5. Standards'!$B$10:$L$10</c:f>
              <c:numCache>
                <c:formatCode>General</c:formatCode>
                <c:ptCount val="11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  <c:pt idx="4">
                  <c:v>10</c:v>
                </c:pt>
                <c:pt idx="5">
                  <c:v>11</c:v>
                </c:pt>
                <c:pt idx="6">
                  <c:v>15</c:v>
                </c:pt>
                <c:pt idx="7">
                  <c:v>23</c:v>
                </c:pt>
                <c:pt idx="8">
                  <c:v>24</c:v>
                </c:pt>
                <c:pt idx="9">
                  <c:v>26</c:v>
                </c:pt>
                <c:pt idx="10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72320"/>
        <c:axId val="98473856"/>
      </c:barChart>
      <c:catAx>
        <c:axId val="9847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8473856"/>
        <c:crosses val="autoZero"/>
        <c:auto val="1"/>
        <c:lblAlgn val="ctr"/>
        <c:lblOffset val="100"/>
        <c:noMultiLvlLbl val="0"/>
      </c:catAx>
      <c:valAx>
        <c:axId val="98473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8472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10</xdr:row>
      <xdr:rowOff>23812</xdr:rowOff>
    </xdr:from>
    <xdr:to>
      <xdr:col>5</xdr:col>
      <xdr:colOff>1057275</xdr:colOff>
      <xdr:row>24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27</xdr:row>
      <xdr:rowOff>90487</xdr:rowOff>
    </xdr:from>
    <xdr:to>
      <xdr:col>15</xdr:col>
      <xdr:colOff>457200</xdr:colOff>
      <xdr:row>53</xdr:row>
      <xdr:rowOff>66675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171450</xdr:colOff>
      <xdr:row>3</xdr:row>
      <xdr:rowOff>328611</xdr:rowOff>
    </xdr:from>
    <xdr:to>
      <xdr:col>10</xdr:col>
      <xdr:colOff>476250</xdr:colOff>
      <xdr:row>24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3</xdr:row>
      <xdr:rowOff>271461</xdr:rowOff>
    </xdr:from>
    <xdr:to>
      <xdr:col>11</xdr:col>
      <xdr:colOff>66675</xdr:colOff>
      <xdr:row>26</xdr:row>
      <xdr:rowOff>28574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257174</xdr:colOff>
      <xdr:row>4</xdr:row>
      <xdr:rowOff>4763</xdr:rowOff>
    </xdr:from>
    <xdr:to>
      <xdr:col>10</xdr:col>
      <xdr:colOff>76199</xdr:colOff>
      <xdr:row>27</xdr:row>
      <xdr:rowOff>152401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1714499</xdr:colOff>
      <xdr:row>10</xdr:row>
      <xdr:rowOff>128587</xdr:rowOff>
    </xdr:from>
    <xdr:to>
      <xdr:col>7</xdr:col>
      <xdr:colOff>123824</xdr:colOff>
      <xdr:row>27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1800225</xdr:colOff>
      <xdr:row>11</xdr:row>
      <xdr:rowOff>4762</xdr:rowOff>
    </xdr:from>
    <xdr:to>
      <xdr:col>8</xdr:col>
      <xdr:colOff>304800</xdr:colOff>
      <xdr:row>27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1295400</xdr:colOff>
      <xdr:row>11</xdr:row>
      <xdr:rowOff>147636</xdr:rowOff>
    </xdr:from>
    <xdr:to>
      <xdr:col>11</xdr:col>
      <xdr:colOff>419100</xdr:colOff>
      <xdr:row>31</xdr:row>
      <xdr:rowOff>133349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topLeftCell="A4" workbookViewId="0">
      <selection activeCell="B14" sqref="B14"/>
    </sheetView>
  </sheetViews>
  <sheetFormatPr defaultRowHeight="15" x14ac:dyDescent="0.25"/>
  <cols>
    <col min="1" max="1" width="21.28515625" customWidth="1"/>
    <col min="2" max="2" width="18.28515625" customWidth="1"/>
    <col min="3" max="3" width="18" customWidth="1"/>
    <col min="4" max="4" width="17.5703125" customWidth="1"/>
    <col min="5" max="5" width="18.140625" customWidth="1"/>
    <col min="6" max="6" width="17.85546875" customWidth="1"/>
    <col min="7" max="7" width="17.7109375" customWidth="1"/>
  </cols>
  <sheetData>
    <row r="1" spans="1:7" x14ac:dyDescent="0.25">
      <c r="A1" s="1" t="s">
        <v>81</v>
      </c>
    </row>
    <row r="2" spans="1:7" x14ac:dyDescent="0.25">
      <c r="A2" t="s">
        <v>80</v>
      </c>
    </row>
    <row r="4" spans="1:7" s="5" customFormat="1" x14ac:dyDescent="0.25"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</row>
    <row r="5" spans="1:7" x14ac:dyDescent="0.25">
      <c r="A5" t="s">
        <v>82</v>
      </c>
      <c r="B5" s="13">
        <v>263000000</v>
      </c>
      <c r="C5" s="13">
        <v>275000000</v>
      </c>
      <c r="D5" s="13">
        <v>315815000</v>
      </c>
      <c r="E5" s="13">
        <v>308710000</v>
      </c>
      <c r="F5" s="13">
        <v>308710000</v>
      </c>
      <c r="G5" s="12">
        <v>308710000</v>
      </c>
    </row>
    <row r="6" spans="1:7" x14ac:dyDescent="0.25">
      <c r="A6" t="s">
        <v>83</v>
      </c>
      <c r="B6" s="15">
        <f>SUM(B5:D5)</f>
        <v>853815000</v>
      </c>
      <c r="C6" s="14"/>
      <c r="D6" s="14"/>
      <c r="E6" s="15">
        <f>SUM(E5:G5)</f>
        <v>926130000</v>
      </c>
      <c r="F6" s="14"/>
      <c r="G6" s="14"/>
    </row>
    <row r="7" spans="1:7" x14ac:dyDescent="0.25">
      <c r="A7" t="s">
        <v>84</v>
      </c>
      <c r="B7" s="14">
        <v>122000000000</v>
      </c>
      <c r="C7" s="14"/>
      <c r="D7" s="14"/>
      <c r="E7" s="14">
        <v>140000000000</v>
      </c>
      <c r="F7" s="14"/>
      <c r="G7" s="14"/>
    </row>
    <row r="8" spans="1:7" x14ac:dyDescent="0.25">
      <c r="A8" t="s">
        <v>85</v>
      </c>
      <c r="B8" s="16">
        <f>B6/B7</f>
        <v>6.998483606557377E-3</v>
      </c>
      <c r="C8" s="16"/>
      <c r="D8" s="16"/>
      <c r="E8" s="16">
        <f>E6/E7</f>
        <v>6.6152142857142859E-3</v>
      </c>
      <c r="F8" s="16"/>
      <c r="G8" s="16"/>
    </row>
  </sheetData>
  <mergeCells count="6">
    <mergeCell ref="B6:D6"/>
    <mergeCell ref="E6:G6"/>
    <mergeCell ref="B7:D7"/>
    <mergeCell ref="E7:G7"/>
    <mergeCell ref="B8:D8"/>
    <mergeCell ref="E8:G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workbookViewId="0">
      <selection activeCell="B25" sqref="B25"/>
    </sheetView>
  </sheetViews>
  <sheetFormatPr defaultRowHeight="15" x14ac:dyDescent="0.25"/>
  <cols>
    <col min="1" max="1" width="21.85546875" customWidth="1"/>
    <col min="2" max="2" width="19" customWidth="1"/>
  </cols>
  <sheetData>
    <row r="1" spans="1:21" x14ac:dyDescent="0.25">
      <c r="A1" s="1" t="s">
        <v>52</v>
      </c>
    </row>
    <row r="2" spans="1:21" x14ac:dyDescent="0.25">
      <c r="A2" t="s">
        <v>53</v>
      </c>
    </row>
    <row r="4" spans="1:21" s="1" customFormat="1" x14ac:dyDescent="0.25">
      <c r="A4" s="1" t="s">
        <v>54</v>
      </c>
      <c r="B4" s="1" t="s">
        <v>55</v>
      </c>
      <c r="C4" s="1">
        <v>1975</v>
      </c>
      <c r="D4" s="1">
        <v>1979</v>
      </c>
      <c r="E4" s="1">
        <v>1981</v>
      </c>
      <c r="F4" s="1">
        <v>1989</v>
      </c>
      <c r="G4" s="1">
        <v>1992</v>
      </c>
      <c r="H4" s="1">
        <v>1993</v>
      </c>
      <c r="I4" s="1">
        <v>1998</v>
      </c>
      <c r="J4" s="1">
        <v>1999</v>
      </c>
      <c r="K4" s="1">
        <v>2000</v>
      </c>
      <c r="L4" s="1">
        <v>2001</v>
      </c>
      <c r="M4" s="1">
        <v>2002</v>
      </c>
      <c r="N4" s="1">
        <v>2003</v>
      </c>
      <c r="O4" s="1">
        <v>2004</v>
      </c>
      <c r="P4" s="1">
        <v>2006</v>
      </c>
      <c r="Q4" s="1">
        <v>2007</v>
      </c>
      <c r="R4" s="1">
        <v>2009</v>
      </c>
      <c r="S4" s="1">
        <v>2012</v>
      </c>
      <c r="T4" s="1">
        <v>2013</v>
      </c>
      <c r="U4" s="1" t="s">
        <v>35</v>
      </c>
    </row>
    <row r="5" spans="1:21" x14ac:dyDescent="0.25">
      <c r="A5" s="11" t="s">
        <v>58</v>
      </c>
      <c r="B5" t="s">
        <v>57</v>
      </c>
      <c r="C5">
        <v>1</v>
      </c>
      <c r="E5">
        <v>1</v>
      </c>
      <c r="F5">
        <v>1</v>
      </c>
      <c r="G5">
        <v>4</v>
      </c>
      <c r="K5">
        <v>1</v>
      </c>
      <c r="R5">
        <v>1</v>
      </c>
      <c r="T5">
        <v>1</v>
      </c>
      <c r="U5">
        <f>SUM(C5:T5)</f>
        <v>10</v>
      </c>
    </row>
    <row r="6" spans="1:21" x14ac:dyDescent="0.25">
      <c r="A6" s="11"/>
      <c r="B6" t="s">
        <v>63</v>
      </c>
      <c r="H6">
        <v>2</v>
      </c>
      <c r="I6">
        <v>1</v>
      </c>
      <c r="J6">
        <v>1</v>
      </c>
      <c r="K6">
        <v>1</v>
      </c>
      <c r="N6">
        <v>3</v>
      </c>
      <c r="O6">
        <v>2</v>
      </c>
      <c r="Q6">
        <v>2</v>
      </c>
      <c r="S6">
        <v>2</v>
      </c>
      <c r="U6">
        <f>SUM(C6:T6)</f>
        <v>14</v>
      </c>
    </row>
    <row r="7" spans="1:21" x14ac:dyDescent="0.25">
      <c r="A7" s="11"/>
      <c r="B7" t="s">
        <v>35</v>
      </c>
      <c r="C7">
        <v>1</v>
      </c>
      <c r="E7">
        <v>1</v>
      </c>
      <c r="F7">
        <v>1</v>
      </c>
      <c r="G7">
        <v>4</v>
      </c>
      <c r="H7">
        <v>2</v>
      </c>
      <c r="I7">
        <v>1</v>
      </c>
      <c r="J7">
        <v>1</v>
      </c>
      <c r="K7">
        <v>2</v>
      </c>
      <c r="N7">
        <v>3</v>
      </c>
      <c r="O7">
        <v>2</v>
      </c>
      <c r="Q7">
        <v>2</v>
      </c>
      <c r="R7">
        <v>1</v>
      </c>
      <c r="S7">
        <v>2</v>
      </c>
      <c r="T7">
        <v>1</v>
      </c>
      <c r="U7">
        <v>24</v>
      </c>
    </row>
    <row r="8" spans="1:21" x14ac:dyDescent="0.25">
      <c r="A8" s="11" t="s">
        <v>59</v>
      </c>
      <c r="B8" t="s">
        <v>57</v>
      </c>
      <c r="D8">
        <v>1</v>
      </c>
      <c r="G8">
        <v>1</v>
      </c>
      <c r="M8">
        <v>1</v>
      </c>
      <c r="T8">
        <v>1</v>
      </c>
      <c r="U8">
        <v>4</v>
      </c>
    </row>
    <row r="9" spans="1:21" x14ac:dyDescent="0.25">
      <c r="A9" s="11"/>
      <c r="B9" t="s">
        <v>63</v>
      </c>
      <c r="L9">
        <v>1</v>
      </c>
      <c r="N9">
        <v>1</v>
      </c>
      <c r="U9">
        <v>2</v>
      </c>
    </row>
    <row r="10" spans="1:21" x14ac:dyDescent="0.25">
      <c r="A10" s="11"/>
      <c r="B10" t="s">
        <v>35</v>
      </c>
      <c r="D10">
        <v>1</v>
      </c>
      <c r="G10">
        <v>1</v>
      </c>
      <c r="L10">
        <v>1</v>
      </c>
      <c r="M10">
        <v>1</v>
      </c>
      <c r="N10">
        <v>1</v>
      </c>
      <c r="T10">
        <v>1</v>
      </c>
      <c r="U10">
        <v>6</v>
      </c>
    </row>
    <row r="11" spans="1:21" x14ac:dyDescent="0.25">
      <c r="A11" s="11" t="s">
        <v>60</v>
      </c>
      <c r="B11" t="s">
        <v>57</v>
      </c>
      <c r="J11">
        <v>1</v>
      </c>
      <c r="U11">
        <v>1</v>
      </c>
    </row>
    <row r="12" spans="1:21" x14ac:dyDescent="0.25">
      <c r="A12" s="11"/>
      <c r="B12" t="s">
        <v>63</v>
      </c>
      <c r="L12">
        <v>1</v>
      </c>
      <c r="S12">
        <v>1</v>
      </c>
      <c r="U12">
        <v>2</v>
      </c>
    </row>
    <row r="13" spans="1:21" x14ac:dyDescent="0.25">
      <c r="A13" s="11"/>
      <c r="B13" t="s">
        <v>35</v>
      </c>
      <c r="J13">
        <v>1</v>
      </c>
      <c r="L13">
        <v>1</v>
      </c>
      <c r="S13">
        <v>1</v>
      </c>
      <c r="U13">
        <v>3</v>
      </c>
    </row>
    <row r="14" spans="1:21" x14ac:dyDescent="0.25">
      <c r="A14" s="11" t="s">
        <v>56</v>
      </c>
      <c r="B14" t="s">
        <v>57</v>
      </c>
      <c r="J14">
        <v>1</v>
      </c>
      <c r="U14">
        <v>1</v>
      </c>
    </row>
    <row r="15" spans="1:21" x14ac:dyDescent="0.25">
      <c r="A15" s="11"/>
      <c r="B15" t="s">
        <v>63</v>
      </c>
      <c r="L15">
        <v>1</v>
      </c>
      <c r="P15">
        <v>1</v>
      </c>
      <c r="U15">
        <v>2</v>
      </c>
    </row>
    <row r="16" spans="1:21" x14ac:dyDescent="0.25">
      <c r="A16" s="11"/>
      <c r="B16" t="s">
        <v>35</v>
      </c>
      <c r="J16">
        <v>1</v>
      </c>
      <c r="L16">
        <v>1</v>
      </c>
      <c r="P16">
        <v>1</v>
      </c>
      <c r="U16">
        <v>3</v>
      </c>
    </row>
    <row r="17" spans="1:21" x14ac:dyDescent="0.25">
      <c r="A17" s="11" t="s">
        <v>61</v>
      </c>
      <c r="B17" t="s">
        <v>57</v>
      </c>
      <c r="M17">
        <v>1</v>
      </c>
      <c r="R17">
        <v>1</v>
      </c>
      <c r="U17">
        <v>2</v>
      </c>
    </row>
    <row r="18" spans="1:21" x14ac:dyDescent="0.25">
      <c r="A18" s="11"/>
      <c r="B18" t="s">
        <v>63</v>
      </c>
      <c r="N18">
        <v>1</v>
      </c>
      <c r="S18">
        <v>1</v>
      </c>
      <c r="U18">
        <v>2</v>
      </c>
    </row>
    <row r="19" spans="1:21" x14ac:dyDescent="0.25">
      <c r="A19" s="11"/>
      <c r="B19" t="s">
        <v>35</v>
      </c>
      <c r="M19">
        <v>1</v>
      </c>
      <c r="N19">
        <v>1</v>
      </c>
      <c r="R19">
        <v>1</v>
      </c>
      <c r="S19">
        <v>1</v>
      </c>
      <c r="U19">
        <v>4</v>
      </c>
    </row>
    <row r="20" spans="1:21" x14ac:dyDescent="0.25">
      <c r="A20" s="11" t="s">
        <v>62</v>
      </c>
      <c r="B20" t="s">
        <v>57</v>
      </c>
      <c r="E20">
        <v>1</v>
      </c>
      <c r="U20">
        <v>1</v>
      </c>
    </row>
    <row r="21" spans="1:21" x14ac:dyDescent="0.25">
      <c r="A21" s="11"/>
      <c r="B21" t="s">
        <v>63</v>
      </c>
      <c r="U21">
        <v>0</v>
      </c>
    </row>
    <row r="22" spans="1:21" x14ac:dyDescent="0.25">
      <c r="A22" s="11"/>
      <c r="B22" t="s">
        <v>35</v>
      </c>
      <c r="E22">
        <v>1</v>
      </c>
      <c r="U22">
        <v>1</v>
      </c>
    </row>
    <row r="23" spans="1:21" x14ac:dyDescent="0.25">
      <c r="A23" s="11" t="s">
        <v>33</v>
      </c>
      <c r="B23" t="s">
        <v>57</v>
      </c>
      <c r="U23">
        <v>0</v>
      </c>
    </row>
    <row r="24" spans="1:21" x14ac:dyDescent="0.25">
      <c r="A24" s="11"/>
      <c r="B24" t="s">
        <v>63</v>
      </c>
      <c r="P24">
        <v>1</v>
      </c>
      <c r="U24">
        <v>1</v>
      </c>
    </row>
    <row r="25" spans="1:21" x14ac:dyDescent="0.25">
      <c r="A25" s="11"/>
      <c r="B25" t="s">
        <v>35</v>
      </c>
      <c r="P25">
        <v>1</v>
      </c>
      <c r="U25">
        <v>1</v>
      </c>
    </row>
    <row r="26" spans="1:21" x14ac:dyDescent="0.25">
      <c r="A26" s="9" t="s">
        <v>35</v>
      </c>
      <c r="C26">
        <v>1</v>
      </c>
      <c r="D26">
        <v>2</v>
      </c>
      <c r="E26">
        <v>4</v>
      </c>
      <c r="F26">
        <v>5</v>
      </c>
      <c r="G26">
        <v>10</v>
      </c>
      <c r="H26">
        <v>12</v>
      </c>
      <c r="I26">
        <v>13</v>
      </c>
      <c r="J26">
        <v>16</v>
      </c>
      <c r="K26">
        <v>18</v>
      </c>
      <c r="L26">
        <v>21</v>
      </c>
      <c r="M26">
        <v>23</v>
      </c>
      <c r="N26">
        <v>28</v>
      </c>
      <c r="O26">
        <v>30</v>
      </c>
      <c r="P26">
        <v>32</v>
      </c>
      <c r="Q26">
        <v>34</v>
      </c>
      <c r="R26">
        <v>36</v>
      </c>
      <c r="S26">
        <v>40</v>
      </c>
      <c r="T26">
        <v>42</v>
      </c>
      <c r="U26">
        <v>42</v>
      </c>
    </row>
  </sheetData>
  <mergeCells count="7">
    <mergeCell ref="A23:A25"/>
    <mergeCell ref="A5:A7"/>
    <mergeCell ref="A8:A10"/>
    <mergeCell ref="A11:A13"/>
    <mergeCell ref="A14:A16"/>
    <mergeCell ref="A17:A19"/>
    <mergeCell ref="A20:A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A2" workbookViewId="0">
      <selection activeCell="B12" sqref="B12"/>
    </sheetView>
  </sheetViews>
  <sheetFormatPr defaultRowHeight="15" x14ac:dyDescent="0.25"/>
  <cols>
    <col min="1" max="1" width="24.85546875" customWidth="1"/>
    <col min="2" max="2" width="11.140625" customWidth="1"/>
    <col min="3" max="3" width="11" customWidth="1"/>
    <col min="4" max="4" width="11.5703125" customWidth="1"/>
  </cols>
  <sheetData>
    <row r="1" spans="1:5" x14ac:dyDescent="0.25">
      <c r="A1" s="1" t="s">
        <v>75</v>
      </c>
    </row>
    <row r="2" spans="1:5" x14ac:dyDescent="0.25">
      <c r="A2" t="s">
        <v>76</v>
      </c>
    </row>
    <row r="4" spans="1:5" ht="75" x14ac:dyDescent="0.25">
      <c r="A4" s="1" t="s">
        <v>0</v>
      </c>
      <c r="B4" s="2" t="s">
        <v>21</v>
      </c>
      <c r="C4" s="2" t="s">
        <v>31</v>
      </c>
      <c r="D4" s="2" t="s">
        <v>20</v>
      </c>
      <c r="E4" s="2" t="s">
        <v>22</v>
      </c>
    </row>
    <row r="5" spans="1:5" x14ac:dyDescent="0.25">
      <c r="A5" t="s">
        <v>9</v>
      </c>
      <c r="B5" s="4">
        <v>127</v>
      </c>
      <c r="C5" s="4">
        <v>107.1</v>
      </c>
      <c r="D5" s="10">
        <v>0.01</v>
      </c>
      <c r="E5" s="10">
        <v>0.11899999999999999</v>
      </c>
    </row>
    <row r="6" spans="1:5" x14ac:dyDescent="0.25">
      <c r="A6" t="s">
        <v>7</v>
      </c>
      <c r="B6" s="4">
        <v>83.9</v>
      </c>
      <c r="C6" s="4">
        <v>1083.2</v>
      </c>
      <c r="D6" s="10">
        <v>0.22900000000000001</v>
      </c>
      <c r="E6" s="10">
        <v>0.77100000000000002</v>
      </c>
    </row>
    <row r="7" spans="1:5" x14ac:dyDescent="0.25">
      <c r="A7" t="s">
        <v>12</v>
      </c>
      <c r="B7" s="4">
        <v>62.1</v>
      </c>
      <c r="C7" s="4">
        <v>2155.1</v>
      </c>
      <c r="D7" s="10">
        <v>8.3000000000000004E-2</v>
      </c>
      <c r="E7" s="10">
        <v>0.77300000000000002</v>
      </c>
    </row>
    <row r="8" spans="1:5" x14ac:dyDescent="0.25">
      <c r="A8" t="s">
        <v>4</v>
      </c>
      <c r="B8" s="4">
        <v>47</v>
      </c>
      <c r="C8" s="4">
        <v>37.6</v>
      </c>
      <c r="D8" s="10">
        <v>2.5000000000000001E-2</v>
      </c>
      <c r="E8" s="10">
        <v>0.19900000000000001</v>
      </c>
    </row>
    <row r="9" spans="1:5" x14ac:dyDescent="0.25">
      <c r="A9" t="s">
        <v>68</v>
      </c>
      <c r="B9" s="4">
        <v>46.5</v>
      </c>
      <c r="C9" s="4">
        <v>324.7</v>
      </c>
      <c r="D9" s="10">
        <v>2.1999999999999999E-2</v>
      </c>
      <c r="E9" s="10">
        <v>0.20499999999999999</v>
      </c>
    </row>
    <row r="10" spans="1:5" x14ac:dyDescent="0.25">
      <c r="A10" t="s">
        <v>16</v>
      </c>
      <c r="B10" s="4">
        <v>38.1</v>
      </c>
      <c r="C10" s="4">
        <v>1252.8</v>
      </c>
      <c r="D10" s="10">
        <v>0.10199999999999999</v>
      </c>
      <c r="E10" s="10">
        <v>0.92700000000000005</v>
      </c>
    </row>
    <row r="11" spans="1:5" x14ac:dyDescent="0.25">
      <c r="A11" t="s">
        <v>3</v>
      </c>
      <c r="B11" s="4">
        <v>29.9</v>
      </c>
      <c r="C11" s="4">
        <v>364.1</v>
      </c>
      <c r="D11" s="10">
        <v>0.11</v>
      </c>
      <c r="E11" s="10">
        <v>0.61199999999999999</v>
      </c>
    </row>
    <row r="12" spans="1:5" x14ac:dyDescent="0.25">
      <c r="A12" t="s">
        <v>5</v>
      </c>
      <c r="B12" s="4">
        <v>29.2</v>
      </c>
      <c r="C12" s="4">
        <v>116.6</v>
      </c>
      <c r="D12" s="10">
        <v>3.3000000000000002E-2</v>
      </c>
      <c r="E12" s="10">
        <v>0.313</v>
      </c>
    </row>
    <row r="13" spans="1:5" x14ac:dyDescent="0.25">
      <c r="A13" t="s">
        <v>14</v>
      </c>
      <c r="B13" s="4">
        <v>22.3</v>
      </c>
      <c r="C13" s="4">
        <v>2378</v>
      </c>
      <c r="D13" s="10">
        <v>5.6000000000000001E-2</v>
      </c>
      <c r="E13" s="10">
        <v>0.65</v>
      </c>
    </row>
    <row r="14" spans="1:5" x14ac:dyDescent="0.25">
      <c r="A14" t="s">
        <v>11</v>
      </c>
      <c r="B14" s="4">
        <v>21</v>
      </c>
      <c r="C14" s="4">
        <v>15.5</v>
      </c>
      <c r="D14" s="10">
        <v>2E-3</v>
      </c>
      <c r="E14" s="10">
        <v>2.5999999999999999E-2</v>
      </c>
    </row>
    <row r="15" spans="1:5" x14ac:dyDescent="0.25">
      <c r="A15" t="s">
        <v>1</v>
      </c>
      <c r="B15" s="4">
        <v>20.8</v>
      </c>
      <c r="C15" s="4">
        <v>550.70000000000005</v>
      </c>
      <c r="D15" s="10">
        <v>0.10100000000000001</v>
      </c>
      <c r="E15" s="10">
        <v>0.77500000000000002</v>
      </c>
    </row>
    <row r="16" spans="1:5" x14ac:dyDescent="0.25">
      <c r="A16" t="s">
        <v>6</v>
      </c>
      <c r="B16" s="4">
        <v>13.9</v>
      </c>
      <c r="C16" s="4">
        <v>413.2</v>
      </c>
      <c r="D16" s="10">
        <v>0.06</v>
      </c>
      <c r="E16" s="10">
        <v>0.53300000000000003</v>
      </c>
    </row>
    <row r="17" spans="1:5" x14ac:dyDescent="0.25">
      <c r="A17" t="s">
        <v>2</v>
      </c>
      <c r="B17" s="4">
        <v>13.5</v>
      </c>
      <c r="C17" s="4">
        <v>323.2</v>
      </c>
      <c r="D17" s="10">
        <v>2.7E-2</v>
      </c>
      <c r="E17" s="10">
        <v>0.29599999999999999</v>
      </c>
    </row>
    <row r="18" spans="1:5" x14ac:dyDescent="0.25">
      <c r="A18" t="s">
        <v>15</v>
      </c>
      <c r="B18" s="4">
        <v>12.2</v>
      </c>
      <c r="C18" s="4">
        <v>406.1</v>
      </c>
      <c r="D18" s="10">
        <v>0.217</v>
      </c>
      <c r="E18" s="10">
        <v>0.58699999999999997</v>
      </c>
    </row>
    <row r="19" spans="1:5" x14ac:dyDescent="0.25">
      <c r="A19" t="s">
        <v>27</v>
      </c>
      <c r="B19" s="4">
        <v>10.199999999999999</v>
      </c>
      <c r="C19" s="4">
        <v>226.1</v>
      </c>
      <c r="D19" s="10">
        <v>5.8000000000000003E-2</v>
      </c>
      <c r="E19" s="10">
        <v>0.28899999999999998</v>
      </c>
    </row>
    <row r="20" spans="1:5" x14ac:dyDescent="0.25">
      <c r="A20" t="s">
        <v>8</v>
      </c>
      <c r="B20" s="4">
        <v>9.1</v>
      </c>
      <c r="C20" s="4">
        <v>2721.2</v>
      </c>
      <c r="D20" s="10">
        <v>4.9000000000000002E-2</v>
      </c>
      <c r="E20" s="10">
        <v>0.78400000000000003</v>
      </c>
    </row>
    <row r="21" spans="1:5" x14ac:dyDescent="0.25">
      <c r="A21" t="s">
        <v>29</v>
      </c>
      <c r="B21" s="4">
        <v>8.3000000000000007</v>
      </c>
      <c r="C21" s="4">
        <v>1593.4</v>
      </c>
      <c r="D21" s="10">
        <v>0.20599999999999999</v>
      </c>
      <c r="E21" s="10">
        <v>0.65700000000000003</v>
      </c>
    </row>
    <row r="22" spans="1:5" x14ac:dyDescent="0.25">
      <c r="A22" t="s">
        <v>10</v>
      </c>
      <c r="B22" s="4">
        <v>8.1</v>
      </c>
      <c r="C22" s="4">
        <v>44.7</v>
      </c>
      <c r="D22" s="10">
        <v>3.4000000000000002E-2</v>
      </c>
      <c r="E22" s="10">
        <v>0.23</v>
      </c>
    </row>
    <row r="23" spans="1:5" x14ac:dyDescent="0.25">
      <c r="A23" t="s">
        <v>17</v>
      </c>
      <c r="B23" s="4">
        <v>7.5</v>
      </c>
      <c r="C23" s="4">
        <v>1209</v>
      </c>
      <c r="D23" s="10">
        <v>0.111</v>
      </c>
      <c r="E23" s="10">
        <v>0.76700000000000002</v>
      </c>
    </row>
    <row r="24" spans="1:5" x14ac:dyDescent="0.25">
      <c r="A24" t="s">
        <v>26</v>
      </c>
      <c r="B24" s="4">
        <v>6.6</v>
      </c>
      <c r="C24" s="4">
        <v>37.700000000000003</v>
      </c>
      <c r="D24" s="10">
        <v>1.2999999999999999E-2</v>
      </c>
      <c r="E24" s="10">
        <v>0.28799999999999998</v>
      </c>
    </row>
    <row r="25" spans="1:5" x14ac:dyDescent="0.25">
      <c r="A25" t="s">
        <v>18</v>
      </c>
      <c r="B25" s="4">
        <v>6.2</v>
      </c>
      <c r="C25" s="4">
        <v>2853.2</v>
      </c>
      <c r="D25" s="10">
        <v>3.1E-2</v>
      </c>
      <c r="E25" s="10">
        <v>0.78500000000000003</v>
      </c>
    </row>
    <row r="26" spans="1:5" x14ac:dyDescent="0.25">
      <c r="A26" t="s">
        <v>28</v>
      </c>
      <c r="B26" s="4">
        <v>6</v>
      </c>
      <c r="C26" s="4">
        <v>358.6</v>
      </c>
      <c r="D26" s="10">
        <v>2.8000000000000001E-2</v>
      </c>
      <c r="E26" s="10">
        <v>0.32800000000000001</v>
      </c>
    </row>
    <row r="27" spans="1:5" x14ac:dyDescent="0.25">
      <c r="A27" t="s">
        <v>23</v>
      </c>
      <c r="B27" s="4">
        <v>5.8</v>
      </c>
      <c r="C27" s="4">
        <v>364.9</v>
      </c>
      <c r="D27" s="10">
        <v>6.0999999999999999E-2</v>
      </c>
      <c r="E27" s="10">
        <v>0.51200000000000001</v>
      </c>
    </row>
    <row r="28" spans="1:5" x14ac:dyDescent="0.25">
      <c r="A28" t="s">
        <v>70</v>
      </c>
      <c r="B28" s="4">
        <v>5.3</v>
      </c>
      <c r="C28" s="4">
        <v>177.8</v>
      </c>
      <c r="D28" s="10">
        <v>1.7000000000000001E-2</v>
      </c>
      <c r="E28" s="10">
        <v>0.156</v>
      </c>
    </row>
    <row r="29" spans="1:5" x14ac:dyDescent="0.25">
      <c r="A29" t="s">
        <v>19</v>
      </c>
      <c r="B29" s="4">
        <v>4.5</v>
      </c>
      <c r="C29" s="4">
        <v>29.2</v>
      </c>
      <c r="D29" s="10">
        <v>3.2000000000000001E-2</v>
      </c>
      <c r="E29" s="10">
        <v>0.33600000000000002</v>
      </c>
    </row>
    <row r="30" spans="1:5" x14ac:dyDescent="0.25">
      <c r="A30" t="s">
        <v>13</v>
      </c>
      <c r="B30" s="4">
        <v>3.6</v>
      </c>
      <c r="C30" s="4">
        <v>54.2</v>
      </c>
      <c r="D30" s="10">
        <v>8.9999999999999993E-3</v>
      </c>
      <c r="E30" s="10">
        <v>6.7000000000000004E-2</v>
      </c>
    </row>
    <row r="31" spans="1:5" x14ac:dyDescent="0.25">
      <c r="A31" t="s">
        <v>67</v>
      </c>
      <c r="B31" s="4">
        <v>2.5</v>
      </c>
      <c r="C31" s="4">
        <v>1881.2</v>
      </c>
      <c r="D31" s="10">
        <v>7.8E-2</v>
      </c>
      <c r="E31" s="10">
        <v>0.67100000000000004</v>
      </c>
    </row>
    <row r="32" spans="1:5" x14ac:dyDescent="0.25">
      <c r="A32" t="s">
        <v>25</v>
      </c>
      <c r="B32" s="4">
        <v>2.1</v>
      </c>
      <c r="C32" s="4">
        <v>98.3</v>
      </c>
      <c r="D32" s="10">
        <v>1.7000000000000001E-2</v>
      </c>
      <c r="E32" s="10">
        <v>0.35899999999999999</v>
      </c>
    </row>
    <row r="33" spans="1:5" x14ac:dyDescent="0.25">
      <c r="A33" t="s">
        <v>24</v>
      </c>
      <c r="B33" s="4">
        <v>2</v>
      </c>
      <c r="C33" s="4">
        <v>182.6</v>
      </c>
      <c r="D33" s="10">
        <v>6.5000000000000002E-2</v>
      </c>
      <c r="E33" s="10">
        <v>0.441</v>
      </c>
    </row>
    <row r="34" spans="1:5" x14ac:dyDescent="0.25">
      <c r="A34" t="s">
        <v>71</v>
      </c>
      <c r="B34" s="4">
        <v>1.2</v>
      </c>
      <c r="C34" s="4">
        <v>13.6</v>
      </c>
      <c r="D34" s="10">
        <v>7.0000000000000001E-3</v>
      </c>
      <c r="E34" s="10">
        <v>4.2999999999999997E-2</v>
      </c>
    </row>
    <row r="35" spans="1:5" x14ac:dyDescent="0.25">
      <c r="A35" t="s">
        <v>72</v>
      </c>
      <c r="B35" s="4">
        <v>0.6</v>
      </c>
      <c r="C35" s="4">
        <v>24.3</v>
      </c>
      <c r="D35" s="10">
        <v>1E-3</v>
      </c>
      <c r="E35" s="10">
        <v>1.4E-2</v>
      </c>
    </row>
    <row r="36" spans="1:5" x14ac:dyDescent="0.25">
      <c r="A36" t="s">
        <v>74</v>
      </c>
      <c r="B36" s="4">
        <v>0.5</v>
      </c>
      <c r="C36" s="4">
        <v>1114.5999999999999</v>
      </c>
      <c r="D36" s="10">
        <v>2.9000000000000001E-2</v>
      </c>
      <c r="E36" s="10">
        <v>0.501</v>
      </c>
    </row>
    <row r="37" spans="1:5" x14ac:dyDescent="0.25">
      <c r="A37" t="s">
        <v>65</v>
      </c>
      <c r="B37" s="4">
        <v>0.4</v>
      </c>
      <c r="C37" s="4">
        <v>14.1</v>
      </c>
      <c r="D37" s="10">
        <v>8.0000000000000002E-3</v>
      </c>
      <c r="E37" s="10">
        <v>8.5000000000000006E-2</v>
      </c>
    </row>
    <row r="38" spans="1:5" x14ac:dyDescent="0.25">
      <c r="A38" t="s">
        <v>69</v>
      </c>
      <c r="B38" s="4">
        <v>0.3</v>
      </c>
      <c r="C38" s="4">
        <v>15.1</v>
      </c>
      <c r="D38" s="10">
        <v>5.0000000000000001E-3</v>
      </c>
      <c r="E38" s="10">
        <v>6.0999999999999999E-2</v>
      </c>
    </row>
    <row r="39" spans="1:5" x14ac:dyDescent="0.25">
      <c r="A39" t="s">
        <v>73</v>
      </c>
      <c r="B39" s="4">
        <v>0.2</v>
      </c>
      <c r="C39" s="4">
        <v>3.6</v>
      </c>
      <c r="D39" s="10">
        <v>0</v>
      </c>
      <c r="E39" s="10">
        <v>2E-3</v>
      </c>
    </row>
    <row r="40" spans="1:5" x14ac:dyDescent="0.25">
      <c r="A40" t="s">
        <v>66</v>
      </c>
      <c r="B40" s="4">
        <v>0.1</v>
      </c>
      <c r="C40" s="4">
        <v>40.4</v>
      </c>
      <c r="D40" s="10">
        <v>4.0000000000000001E-3</v>
      </c>
      <c r="E40" s="10">
        <v>8.6999999999999994E-2</v>
      </c>
    </row>
    <row r="41" spans="1:5" x14ac:dyDescent="0.25">
      <c r="A41" t="s">
        <v>64</v>
      </c>
      <c r="B41" s="4">
        <v>0</v>
      </c>
      <c r="C41" s="4">
        <v>0</v>
      </c>
      <c r="D41" s="10">
        <v>0</v>
      </c>
      <c r="E41" s="10">
        <v>0</v>
      </c>
    </row>
  </sheetData>
  <sortState ref="A5:E41">
    <sortCondition descending="1" ref="B5:B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E29" sqref="E29"/>
    </sheetView>
  </sheetViews>
  <sheetFormatPr defaultRowHeight="15" x14ac:dyDescent="0.25"/>
  <cols>
    <col min="1" max="1" width="21.85546875" customWidth="1"/>
    <col min="2" max="2" width="13.85546875" customWidth="1"/>
  </cols>
  <sheetData>
    <row r="1" spans="1:3" x14ac:dyDescent="0.25">
      <c r="A1" s="1" t="s">
        <v>77</v>
      </c>
    </row>
    <row r="2" spans="1:3" x14ac:dyDescent="0.25">
      <c r="A2" t="s">
        <v>76</v>
      </c>
    </row>
    <row r="4" spans="1:3" s="1" customFormat="1" ht="48" customHeight="1" x14ac:dyDescent="0.25">
      <c r="A4" s="1" t="s">
        <v>0</v>
      </c>
      <c r="B4" s="2" t="s">
        <v>22</v>
      </c>
    </row>
    <row r="5" spans="1:3" x14ac:dyDescent="0.25">
      <c r="A5" t="s">
        <v>16</v>
      </c>
      <c r="B5" s="10">
        <v>0.92700000000000005</v>
      </c>
    </row>
    <row r="6" spans="1:3" x14ac:dyDescent="0.25">
      <c r="A6" t="s">
        <v>18</v>
      </c>
      <c r="B6" s="10">
        <v>0.78500000000000003</v>
      </c>
    </row>
    <row r="7" spans="1:3" x14ac:dyDescent="0.25">
      <c r="A7" t="s">
        <v>8</v>
      </c>
      <c r="B7" s="10">
        <v>0.78400000000000003</v>
      </c>
    </row>
    <row r="8" spans="1:3" x14ac:dyDescent="0.25">
      <c r="A8" t="s">
        <v>1</v>
      </c>
      <c r="B8" s="10">
        <v>0.77500000000000002</v>
      </c>
    </row>
    <row r="9" spans="1:3" x14ac:dyDescent="0.25">
      <c r="A9" t="s">
        <v>12</v>
      </c>
      <c r="B9" s="10">
        <v>0.77300000000000002</v>
      </c>
    </row>
    <row r="10" spans="1:3" x14ac:dyDescent="0.25">
      <c r="A10" t="s">
        <v>7</v>
      </c>
      <c r="B10" s="10">
        <v>0.77100000000000002</v>
      </c>
    </row>
    <row r="11" spans="1:3" x14ac:dyDescent="0.25">
      <c r="A11" t="s">
        <v>17</v>
      </c>
      <c r="B11" s="10">
        <v>0.76700000000000002</v>
      </c>
    </row>
    <row r="12" spans="1:3" x14ac:dyDescent="0.25">
      <c r="A12" t="s">
        <v>67</v>
      </c>
      <c r="B12" s="10">
        <v>0.67100000000000004</v>
      </c>
    </row>
    <row r="13" spans="1:3" s="3" customFormat="1" x14ac:dyDescent="0.25">
      <c r="A13" t="s">
        <v>29</v>
      </c>
      <c r="B13" s="10">
        <v>0.65700000000000003</v>
      </c>
      <c r="C13"/>
    </row>
    <row r="14" spans="1:3" x14ac:dyDescent="0.25">
      <c r="A14" t="s">
        <v>14</v>
      </c>
      <c r="B14" s="10">
        <v>0.65</v>
      </c>
    </row>
    <row r="15" spans="1:3" x14ac:dyDescent="0.25">
      <c r="A15" t="s">
        <v>3</v>
      </c>
      <c r="B15" s="10">
        <v>0.61199999999999999</v>
      </c>
    </row>
    <row r="16" spans="1:3" x14ac:dyDescent="0.25">
      <c r="A16" t="s">
        <v>15</v>
      </c>
      <c r="B16" s="10">
        <v>0.58699999999999997</v>
      </c>
    </row>
    <row r="17" spans="1:2" x14ac:dyDescent="0.25">
      <c r="A17" t="s">
        <v>6</v>
      </c>
      <c r="B17" s="10">
        <v>0.53300000000000003</v>
      </c>
    </row>
    <row r="18" spans="1:2" x14ac:dyDescent="0.25">
      <c r="A18" t="s">
        <v>23</v>
      </c>
      <c r="B18" s="10">
        <v>0.51200000000000001</v>
      </c>
    </row>
    <row r="19" spans="1:2" x14ac:dyDescent="0.25">
      <c r="A19" t="s">
        <v>74</v>
      </c>
      <c r="B19" s="10">
        <v>0.501</v>
      </c>
    </row>
    <row r="20" spans="1:2" x14ac:dyDescent="0.25">
      <c r="A20" t="s">
        <v>24</v>
      </c>
      <c r="B20" s="10">
        <v>0.441</v>
      </c>
    </row>
    <row r="21" spans="1:2" x14ac:dyDescent="0.25">
      <c r="A21" t="s">
        <v>25</v>
      </c>
      <c r="B21" s="10">
        <v>0.35899999999999999</v>
      </c>
    </row>
    <row r="22" spans="1:2" x14ac:dyDescent="0.25">
      <c r="A22" t="s">
        <v>19</v>
      </c>
      <c r="B22" s="10">
        <v>0.33600000000000002</v>
      </c>
    </row>
    <row r="23" spans="1:2" x14ac:dyDescent="0.25">
      <c r="A23" t="s">
        <v>28</v>
      </c>
      <c r="B23" s="10">
        <v>0.32800000000000001</v>
      </c>
    </row>
    <row r="24" spans="1:2" x14ac:dyDescent="0.25">
      <c r="A24" t="s">
        <v>5</v>
      </c>
      <c r="B24" s="10">
        <v>0.313</v>
      </c>
    </row>
    <row r="25" spans="1:2" x14ac:dyDescent="0.25">
      <c r="A25" t="s">
        <v>2</v>
      </c>
      <c r="B25" s="10">
        <v>0.29599999999999999</v>
      </c>
    </row>
    <row r="26" spans="1:2" x14ac:dyDescent="0.25">
      <c r="A26" t="s">
        <v>27</v>
      </c>
      <c r="B26" s="10">
        <v>0.28899999999999998</v>
      </c>
    </row>
    <row r="27" spans="1:2" x14ac:dyDescent="0.25">
      <c r="A27" t="s">
        <v>26</v>
      </c>
      <c r="B27" s="10">
        <v>0.28799999999999998</v>
      </c>
    </row>
    <row r="28" spans="1:2" x14ac:dyDescent="0.25">
      <c r="A28" t="s">
        <v>10</v>
      </c>
      <c r="B28" s="10">
        <v>0.23</v>
      </c>
    </row>
    <row r="29" spans="1:2" x14ac:dyDescent="0.25">
      <c r="A29" t="s">
        <v>68</v>
      </c>
      <c r="B29" s="10">
        <v>0.20499999999999999</v>
      </c>
    </row>
    <row r="30" spans="1:2" x14ac:dyDescent="0.25">
      <c r="A30" t="s">
        <v>4</v>
      </c>
      <c r="B30" s="10">
        <v>0.19900000000000001</v>
      </c>
    </row>
    <row r="31" spans="1:2" x14ac:dyDescent="0.25">
      <c r="A31" t="s">
        <v>70</v>
      </c>
      <c r="B31" s="10">
        <v>0.156</v>
      </c>
    </row>
    <row r="32" spans="1:2" x14ac:dyDescent="0.25">
      <c r="A32" t="s">
        <v>9</v>
      </c>
      <c r="B32" s="10">
        <v>0.11899999999999999</v>
      </c>
    </row>
    <row r="33" spans="1:3" x14ac:dyDescent="0.25">
      <c r="A33" t="s">
        <v>66</v>
      </c>
      <c r="B33" s="10">
        <v>8.6999999999999994E-2</v>
      </c>
    </row>
    <row r="34" spans="1:3" x14ac:dyDescent="0.25">
      <c r="A34" t="s">
        <v>65</v>
      </c>
      <c r="B34" s="10">
        <v>8.5000000000000006E-2</v>
      </c>
      <c r="C34" s="3"/>
    </row>
    <row r="35" spans="1:3" x14ac:dyDescent="0.25">
      <c r="A35" t="s">
        <v>13</v>
      </c>
      <c r="B35" s="10">
        <v>6.7000000000000004E-2</v>
      </c>
    </row>
    <row r="36" spans="1:3" x14ac:dyDescent="0.25">
      <c r="A36" t="s">
        <v>69</v>
      </c>
      <c r="B36" s="10">
        <v>6.0999999999999999E-2</v>
      </c>
    </row>
    <row r="37" spans="1:3" x14ac:dyDescent="0.25">
      <c r="A37" t="s">
        <v>71</v>
      </c>
      <c r="B37" s="10">
        <v>4.2999999999999997E-2</v>
      </c>
    </row>
    <row r="38" spans="1:3" x14ac:dyDescent="0.25">
      <c r="A38" t="s">
        <v>11</v>
      </c>
      <c r="B38" s="10">
        <v>2.5999999999999999E-2</v>
      </c>
    </row>
    <row r="39" spans="1:3" x14ac:dyDescent="0.25">
      <c r="A39" t="s">
        <v>72</v>
      </c>
      <c r="B39" s="10">
        <v>1.4E-2</v>
      </c>
    </row>
    <row r="40" spans="1:3" x14ac:dyDescent="0.25">
      <c r="A40" t="s">
        <v>73</v>
      </c>
      <c r="B40" s="10">
        <v>2E-3</v>
      </c>
    </row>
    <row r="41" spans="1:3" x14ac:dyDescent="0.25">
      <c r="A41" t="s">
        <v>64</v>
      </c>
      <c r="B41" s="10">
        <v>0</v>
      </c>
    </row>
  </sheetData>
  <sortState ref="A5:C41">
    <sortCondition descending="1" ref="B5:B41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6" activeCellId="5" sqref="A4:B14 A16:B16 A19:B19 A21:B21 A33:B33 A36:B36"/>
    </sheetView>
  </sheetViews>
  <sheetFormatPr defaultRowHeight="15" x14ac:dyDescent="0.25"/>
  <cols>
    <col min="1" max="1" width="20.140625" customWidth="1"/>
    <col min="2" max="2" width="13.85546875" customWidth="1"/>
  </cols>
  <sheetData>
    <row r="1" spans="1:10" x14ac:dyDescent="0.25">
      <c r="A1" s="1" t="s">
        <v>78</v>
      </c>
    </row>
    <row r="2" spans="1:10" x14ac:dyDescent="0.25">
      <c r="A2" t="s">
        <v>76</v>
      </c>
    </row>
    <row r="4" spans="1:10" s="1" customFormat="1" ht="48" customHeight="1" x14ac:dyDescent="0.25">
      <c r="A4" s="1" t="s">
        <v>0</v>
      </c>
      <c r="B4" s="2" t="s">
        <v>31</v>
      </c>
    </row>
    <row r="5" spans="1:10" x14ac:dyDescent="0.25">
      <c r="A5" t="s">
        <v>18</v>
      </c>
      <c r="B5" s="4">
        <v>2853.2</v>
      </c>
    </row>
    <row r="6" spans="1:10" x14ac:dyDescent="0.25">
      <c r="A6" t="s">
        <v>8</v>
      </c>
      <c r="B6" s="4">
        <v>2721.2</v>
      </c>
    </row>
    <row r="7" spans="1:10" x14ac:dyDescent="0.25">
      <c r="A7" t="s">
        <v>14</v>
      </c>
      <c r="B7" s="4">
        <v>2378</v>
      </c>
    </row>
    <row r="8" spans="1:10" x14ac:dyDescent="0.25">
      <c r="A8" t="s">
        <v>12</v>
      </c>
      <c r="B8" s="4">
        <v>2155.1</v>
      </c>
    </row>
    <row r="9" spans="1:10" x14ac:dyDescent="0.25">
      <c r="A9" t="s">
        <v>67</v>
      </c>
      <c r="B9" s="4">
        <v>1881.2</v>
      </c>
    </row>
    <row r="10" spans="1:10" x14ac:dyDescent="0.25">
      <c r="A10" t="s">
        <v>29</v>
      </c>
      <c r="B10" s="4">
        <v>1593.4</v>
      </c>
    </row>
    <row r="11" spans="1:10" x14ac:dyDescent="0.25">
      <c r="A11" t="s">
        <v>16</v>
      </c>
      <c r="B11" s="4">
        <v>1252.8</v>
      </c>
    </row>
    <row r="12" spans="1:10" x14ac:dyDescent="0.25">
      <c r="A12" t="s">
        <v>17</v>
      </c>
      <c r="B12" s="4">
        <v>1209</v>
      </c>
      <c r="C12" s="3"/>
      <c r="D12" s="3"/>
      <c r="E12" s="3"/>
      <c r="F12" s="3"/>
      <c r="G12" s="3"/>
    </row>
    <row r="13" spans="1:10" s="3" customFormat="1" x14ac:dyDescent="0.25">
      <c r="A13" t="s">
        <v>74</v>
      </c>
      <c r="B13" s="4">
        <v>1114.5999999999999</v>
      </c>
      <c r="C13"/>
      <c r="D13"/>
      <c r="E13"/>
      <c r="F13"/>
      <c r="G13"/>
      <c r="H13"/>
      <c r="I13"/>
      <c r="J13"/>
    </row>
    <row r="14" spans="1:10" x14ac:dyDescent="0.25">
      <c r="A14" t="s">
        <v>7</v>
      </c>
      <c r="B14" s="4">
        <v>1083.2</v>
      </c>
    </row>
    <row r="15" spans="1:10" x14ac:dyDescent="0.25">
      <c r="A15" t="s">
        <v>1</v>
      </c>
      <c r="B15" s="4">
        <v>550.70000000000005</v>
      </c>
    </row>
    <row r="16" spans="1:10" x14ac:dyDescent="0.25">
      <c r="A16" t="s">
        <v>6</v>
      </c>
      <c r="B16" s="4">
        <v>413.2</v>
      </c>
    </row>
    <row r="17" spans="1:2" x14ac:dyDescent="0.25">
      <c r="A17" t="s">
        <v>15</v>
      </c>
      <c r="B17" s="4">
        <v>406.1</v>
      </c>
    </row>
    <row r="18" spans="1:2" x14ac:dyDescent="0.25">
      <c r="A18" t="s">
        <v>23</v>
      </c>
      <c r="B18" s="4">
        <v>364.9</v>
      </c>
    </row>
    <row r="19" spans="1:2" x14ac:dyDescent="0.25">
      <c r="A19" t="s">
        <v>3</v>
      </c>
      <c r="B19" s="4">
        <v>364.1</v>
      </c>
    </row>
    <row r="20" spans="1:2" x14ac:dyDescent="0.25">
      <c r="A20" t="s">
        <v>28</v>
      </c>
      <c r="B20" s="4">
        <v>358.6</v>
      </c>
    </row>
    <row r="21" spans="1:2" x14ac:dyDescent="0.25">
      <c r="A21" t="s">
        <v>68</v>
      </c>
      <c r="B21" s="4">
        <v>324.7</v>
      </c>
    </row>
    <row r="22" spans="1:2" x14ac:dyDescent="0.25">
      <c r="A22" t="s">
        <v>2</v>
      </c>
      <c r="B22" s="4">
        <v>323.2</v>
      </c>
    </row>
    <row r="23" spans="1:2" x14ac:dyDescent="0.25">
      <c r="A23" t="s">
        <v>27</v>
      </c>
      <c r="B23" s="4">
        <v>226.1</v>
      </c>
    </row>
    <row r="24" spans="1:2" x14ac:dyDescent="0.25">
      <c r="A24" t="s">
        <v>24</v>
      </c>
      <c r="B24" s="4">
        <v>182.6</v>
      </c>
    </row>
    <row r="25" spans="1:2" x14ac:dyDescent="0.25">
      <c r="A25" t="s">
        <v>70</v>
      </c>
      <c r="B25" s="4">
        <v>177.8</v>
      </c>
    </row>
    <row r="26" spans="1:2" x14ac:dyDescent="0.25">
      <c r="A26" t="s">
        <v>5</v>
      </c>
      <c r="B26" s="4">
        <v>116.6</v>
      </c>
    </row>
    <row r="27" spans="1:2" x14ac:dyDescent="0.25">
      <c r="A27" t="s">
        <v>9</v>
      </c>
      <c r="B27" s="4">
        <v>107.1</v>
      </c>
    </row>
    <row r="28" spans="1:2" x14ac:dyDescent="0.25">
      <c r="A28" t="s">
        <v>25</v>
      </c>
      <c r="B28" s="4">
        <v>98.3</v>
      </c>
    </row>
    <row r="29" spans="1:2" x14ac:dyDescent="0.25">
      <c r="A29" t="s">
        <v>13</v>
      </c>
      <c r="B29" s="4">
        <v>54.2</v>
      </c>
    </row>
    <row r="30" spans="1:2" x14ac:dyDescent="0.25">
      <c r="A30" t="s">
        <v>10</v>
      </c>
      <c r="B30" s="4">
        <v>44.7</v>
      </c>
    </row>
    <row r="31" spans="1:2" x14ac:dyDescent="0.25">
      <c r="A31" t="s">
        <v>66</v>
      </c>
      <c r="B31" s="4">
        <v>40.4</v>
      </c>
    </row>
    <row r="32" spans="1:2" x14ac:dyDescent="0.25">
      <c r="A32" t="s">
        <v>26</v>
      </c>
      <c r="B32" s="4">
        <v>37.700000000000003</v>
      </c>
    </row>
    <row r="33" spans="1:10" x14ac:dyDescent="0.25">
      <c r="A33" t="s">
        <v>4</v>
      </c>
      <c r="B33" s="4">
        <v>37.6</v>
      </c>
      <c r="H33" s="3"/>
      <c r="I33" s="3"/>
    </row>
    <row r="34" spans="1:10" x14ac:dyDescent="0.25">
      <c r="A34" t="s">
        <v>19</v>
      </c>
      <c r="B34" s="4">
        <v>29.2</v>
      </c>
    </row>
    <row r="35" spans="1:10" x14ac:dyDescent="0.25">
      <c r="A35" t="s">
        <v>72</v>
      </c>
      <c r="B35" s="4">
        <v>24.3</v>
      </c>
    </row>
    <row r="36" spans="1:10" x14ac:dyDescent="0.25">
      <c r="A36" t="s">
        <v>11</v>
      </c>
      <c r="B36" s="4">
        <v>15.5</v>
      </c>
    </row>
    <row r="37" spans="1:10" x14ac:dyDescent="0.25">
      <c r="A37" t="s">
        <v>69</v>
      </c>
      <c r="B37" s="4">
        <v>15.1</v>
      </c>
    </row>
    <row r="38" spans="1:10" x14ac:dyDescent="0.25">
      <c r="A38" t="s">
        <v>65</v>
      </c>
      <c r="B38" s="4">
        <v>14.1</v>
      </c>
      <c r="J38" s="3"/>
    </row>
    <row r="39" spans="1:10" x14ac:dyDescent="0.25">
      <c r="A39" t="s">
        <v>71</v>
      </c>
      <c r="B39" s="4">
        <v>13.6</v>
      </c>
    </row>
    <row r="40" spans="1:10" x14ac:dyDescent="0.25">
      <c r="A40" t="s">
        <v>73</v>
      </c>
      <c r="B40" s="4">
        <v>3.6</v>
      </c>
    </row>
    <row r="41" spans="1:10" x14ac:dyDescent="0.25">
      <c r="A41" t="s">
        <v>64</v>
      </c>
      <c r="B41" s="4">
        <v>0</v>
      </c>
    </row>
  </sheetData>
  <sortState ref="A5:J41">
    <sortCondition descending="1" ref="B5:B41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activeCell="A38" activeCellId="7" sqref="A4:B14 A16:B16 A18:B18 A19:B19 A23:B23 A27:B27 A28:B28 A38:B38"/>
    </sheetView>
  </sheetViews>
  <sheetFormatPr defaultRowHeight="15" x14ac:dyDescent="0.25"/>
  <cols>
    <col min="1" max="1" width="21.7109375" customWidth="1"/>
    <col min="2" max="2" width="13.5703125" customWidth="1"/>
  </cols>
  <sheetData>
    <row r="1" spans="1:10" x14ac:dyDescent="0.25">
      <c r="A1" s="1" t="s">
        <v>79</v>
      </c>
    </row>
    <row r="2" spans="1:10" x14ac:dyDescent="0.25">
      <c r="A2" t="s">
        <v>76</v>
      </c>
    </row>
    <row r="4" spans="1:10" s="1" customFormat="1" ht="51.75" customHeight="1" x14ac:dyDescent="0.25">
      <c r="A4" s="1" t="s">
        <v>0</v>
      </c>
      <c r="B4" s="2" t="s">
        <v>20</v>
      </c>
    </row>
    <row r="5" spans="1:10" x14ac:dyDescent="0.25">
      <c r="A5" t="s">
        <v>7</v>
      </c>
      <c r="B5" s="10">
        <v>0.22900000000000001</v>
      </c>
    </row>
    <row r="6" spans="1:10" x14ac:dyDescent="0.25">
      <c r="A6" t="s">
        <v>15</v>
      </c>
      <c r="B6" s="10">
        <v>0.217</v>
      </c>
    </row>
    <row r="7" spans="1:10" x14ac:dyDescent="0.25">
      <c r="A7" t="s">
        <v>29</v>
      </c>
      <c r="B7" s="10">
        <v>0.20599999999999999</v>
      </c>
    </row>
    <row r="8" spans="1:10" x14ac:dyDescent="0.25">
      <c r="A8" t="s">
        <v>17</v>
      </c>
      <c r="B8" s="10">
        <v>0.111</v>
      </c>
    </row>
    <row r="9" spans="1:10" x14ac:dyDescent="0.25">
      <c r="A9" t="s">
        <v>3</v>
      </c>
      <c r="B9" s="10">
        <v>0.11</v>
      </c>
    </row>
    <row r="10" spans="1:10" x14ac:dyDescent="0.25">
      <c r="A10" t="s">
        <v>16</v>
      </c>
      <c r="B10" s="10">
        <v>0.10199999999999999</v>
      </c>
    </row>
    <row r="11" spans="1:10" x14ac:dyDescent="0.25">
      <c r="A11" t="s">
        <v>1</v>
      </c>
      <c r="B11" s="10">
        <v>0.10100000000000001</v>
      </c>
    </row>
    <row r="12" spans="1:10" x14ac:dyDescent="0.25">
      <c r="A12" t="s">
        <v>12</v>
      </c>
      <c r="B12" s="10">
        <v>8.3000000000000004E-2</v>
      </c>
    </row>
    <row r="13" spans="1:10" s="3" customFormat="1" x14ac:dyDescent="0.25">
      <c r="A13" t="s">
        <v>67</v>
      </c>
      <c r="B13" s="10">
        <v>7.8E-2</v>
      </c>
      <c r="C13"/>
      <c r="D13"/>
      <c r="E13"/>
      <c r="F13"/>
      <c r="G13"/>
      <c r="H13"/>
      <c r="I13"/>
      <c r="J13"/>
    </row>
    <row r="14" spans="1:10" x14ac:dyDescent="0.25">
      <c r="A14" t="s">
        <v>24</v>
      </c>
      <c r="B14" s="10">
        <v>6.5000000000000002E-2</v>
      </c>
    </row>
    <row r="15" spans="1:10" x14ac:dyDescent="0.25">
      <c r="A15" t="s">
        <v>23</v>
      </c>
      <c r="B15" s="10">
        <v>6.0999999999999999E-2</v>
      </c>
    </row>
    <row r="16" spans="1:10" x14ac:dyDescent="0.25">
      <c r="A16" t="s">
        <v>6</v>
      </c>
      <c r="B16" s="10">
        <v>0.06</v>
      </c>
    </row>
    <row r="17" spans="1:9" x14ac:dyDescent="0.25">
      <c r="A17" t="s">
        <v>27</v>
      </c>
      <c r="B17" s="10">
        <v>5.8000000000000003E-2</v>
      </c>
    </row>
    <row r="18" spans="1:9" x14ac:dyDescent="0.25">
      <c r="A18" t="s">
        <v>14</v>
      </c>
      <c r="B18" s="10">
        <v>5.6000000000000001E-2</v>
      </c>
    </row>
    <row r="19" spans="1:9" x14ac:dyDescent="0.25">
      <c r="A19" t="s">
        <v>8</v>
      </c>
      <c r="B19" s="10">
        <v>4.9000000000000002E-2</v>
      </c>
      <c r="H19" s="3"/>
      <c r="I19" s="3"/>
    </row>
    <row r="20" spans="1:9" x14ac:dyDescent="0.25">
      <c r="A20" t="s">
        <v>10</v>
      </c>
      <c r="B20" s="10">
        <v>3.4000000000000002E-2</v>
      </c>
    </row>
    <row r="21" spans="1:9" x14ac:dyDescent="0.25">
      <c r="A21" t="s">
        <v>5</v>
      </c>
      <c r="B21" s="10">
        <v>3.3000000000000002E-2</v>
      </c>
    </row>
    <row r="22" spans="1:9" x14ac:dyDescent="0.25">
      <c r="A22" t="s">
        <v>19</v>
      </c>
      <c r="B22" s="10">
        <v>3.2000000000000001E-2</v>
      </c>
    </row>
    <row r="23" spans="1:9" x14ac:dyDescent="0.25">
      <c r="A23" t="s">
        <v>18</v>
      </c>
      <c r="B23" s="10">
        <v>3.1E-2</v>
      </c>
    </row>
    <row r="24" spans="1:9" x14ac:dyDescent="0.25">
      <c r="A24" t="s">
        <v>74</v>
      </c>
      <c r="B24" s="10">
        <v>2.9000000000000001E-2</v>
      </c>
    </row>
    <row r="25" spans="1:9" x14ac:dyDescent="0.25">
      <c r="A25" t="s">
        <v>28</v>
      </c>
      <c r="B25" s="10">
        <v>2.8000000000000001E-2</v>
      </c>
    </row>
    <row r="26" spans="1:9" x14ac:dyDescent="0.25">
      <c r="A26" t="s">
        <v>2</v>
      </c>
      <c r="B26" s="10">
        <v>2.7E-2</v>
      </c>
    </row>
    <row r="27" spans="1:9" x14ac:dyDescent="0.25">
      <c r="A27" t="s">
        <v>4</v>
      </c>
      <c r="B27" s="10">
        <v>2.5000000000000001E-2</v>
      </c>
    </row>
    <row r="28" spans="1:9" x14ac:dyDescent="0.25">
      <c r="A28" t="s">
        <v>68</v>
      </c>
      <c r="B28" s="10">
        <v>2.1999999999999999E-2</v>
      </c>
    </row>
    <row r="29" spans="1:9" x14ac:dyDescent="0.25">
      <c r="A29" t="s">
        <v>25</v>
      </c>
      <c r="B29" s="10">
        <v>1.7000000000000001E-2</v>
      </c>
    </row>
    <row r="30" spans="1:9" x14ac:dyDescent="0.25">
      <c r="A30" t="s">
        <v>70</v>
      </c>
      <c r="B30" s="10">
        <v>1.7000000000000001E-2</v>
      </c>
    </row>
    <row r="31" spans="1:9" x14ac:dyDescent="0.25">
      <c r="A31" t="s">
        <v>26</v>
      </c>
      <c r="B31" s="10">
        <v>1.2999999999999999E-2</v>
      </c>
    </row>
    <row r="32" spans="1:9" x14ac:dyDescent="0.25">
      <c r="A32" t="s">
        <v>9</v>
      </c>
      <c r="B32" s="10">
        <v>0.01</v>
      </c>
    </row>
    <row r="33" spans="1:10" x14ac:dyDescent="0.25">
      <c r="A33" t="s">
        <v>13</v>
      </c>
      <c r="B33" s="10">
        <v>8.9999999999999993E-3</v>
      </c>
    </row>
    <row r="34" spans="1:10" x14ac:dyDescent="0.25">
      <c r="A34" t="s">
        <v>65</v>
      </c>
      <c r="B34" s="10">
        <v>8.0000000000000002E-3</v>
      </c>
      <c r="C34" s="3"/>
      <c r="D34" s="3"/>
      <c r="E34" s="3"/>
      <c r="F34" s="3"/>
      <c r="G34" s="3"/>
      <c r="J34" s="3"/>
    </row>
    <row r="35" spans="1:10" x14ac:dyDescent="0.25">
      <c r="A35" t="s">
        <v>71</v>
      </c>
      <c r="B35" s="10">
        <v>7.0000000000000001E-3</v>
      </c>
    </row>
    <row r="36" spans="1:10" x14ac:dyDescent="0.25">
      <c r="A36" t="s">
        <v>69</v>
      </c>
      <c r="B36" s="10">
        <v>5.0000000000000001E-3</v>
      </c>
    </row>
    <row r="37" spans="1:10" x14ac:dyDescent="0.25">
      <c r="A37" t="s">
        <v>66</v>
      </c>
      <c r="B37" s="10">
        <v>4.0000000000000001E-3</v>
      </c>
    </row>
    <row r="38" spans="1:10" x14ac:dyDescent="0.25">
      <c r="A38" t="s">
        <v>11</v>
      </c>
      <c r="B38" s="10">
        <v>2E-3</v>
      </c>
    </row>
    <row r="39" spans="1:10" x14ac:dyDescent="0.25">
      <c r="A39" t="s">
        <v>72</v>
      </c>
      <c r="B39" s="10">
        <v>1E-3</v>
      </c>
    </row>
    <row r="40" spans="1:10" x14ac:dyDescent="0.25">
      <c r="A40" t="s">
        <v>73</v>
      </c>
      <c r="B40" s="10">
        <v>0</v>
      </c>
    </row>
    <row r="41" spans="1:10" x14ac:dyDescent="0.25">
      <c r="A41" t="s">
        <v>64</v>
      </c>
      <c r="B41" s="10">
        <v>0</v>
      </c>
    </row>
  </sheetData>
  <sortState ref="A5:J41">
    <sortCondition descending="1" ref="B5:B41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I26" sqref="I26"/>
    </sheetView>
  </sheetViews>
  <sheetFormatPr defaultRowHeight="15" x14ac:dyDescent="0.25"/>
  <cols>
    <col min="1" max="1" width="28.42578125" customWidth="1"/>
    <col min="2" max="2" width="10.7109375" customWidth="1"/>
    <col min="3" max="3" width="11.42578125" customWidth="1"/>
    <col min="4" max="4" width="11.140625" customWidth="1"/>
    <col min="5" max="6" width="11" customWidth="1"/>
    <col min="7" max="7" width="11.42578125" customWidth="1"/>
    <col min="8" max="8" width="11.7109375" customWidth="1"/>
  </cols>
  <sheetData>
    <row r="1" spans="1:8" x14ac:dyDescent="0.25">
      <c r="A1" s="1" t="s">
        <v>42</v>
      </c>
    </row>
    <row r="2" spans="1:8" x14ac:dyDescent="0.25">
      <c r="A2" t="s">
        <v>30</v>
      </c>
    </row>
    <row r="4" spans="1:8" s="7" customFormat="1" x14ac:dyDescent="0.25">
      <c r="A4" s="5"/>
      <c r="B4" s="5">
        <v>1996</v>
      </c>
      <c r="C4" s="5">
        <v>2001</v>
      </c>
      <c r="D4" s="5">
        <v>2007</v>
      </c>
      <c r="E4" s="5">
        <v>2009</v>
      </c>
      <c r="F4" s="5">
        <v>2012</v>
      </c>
      <c r="G4" s="5">
        <v>2013</v>
      </c>
      <c r="H4" s="5">
        <v>2014</v>
      </c>
    </row>
    <row r="5" spans="1:8" ht="30" x14ac:dyDescent="0.25">
      <c r="A5" s="8" t="s">
        <v>46</v>
      </c>
      <c r="B5">
        <v>21.2</v>
      </c>
      <c r="C5">
        <v>225</v>
      </c>
      <c r="D5">
        <v>39.799999999999997</v>
      </c>
      <c r="E5">
        <v>127</v>
      </c>
      <c r="F5">
        <v>0.39500000000000002</v>
      </c>
      <c r="G5">
        <v>5</v>
      </c>
      <c r="H5">
        <v>406.28</v>
      </c>
    </row>
    <row r="6" spans="1:8" ht="30" x14ac:dyDescent="0.25">
      <c r="A6" s="8" t="s">
        <v>45</v>
      </c>
      <c r="B6">
        <f>B5</f>
        <v>21.2</v>
      </c>
      <c r="C6">
        <f>B5+C5</f>
        <v>246.2</v>
      </c>
      <c r="D6">
        <f>B5+C5+D5</f>
        <v>286</v>
      </c>
      <c r="E6">
        <f>B5+C5+D5+E5</f>
        <v>413</v>
      </c>
      <c r="F6">
        <f>B5+C5+D5+E5+F5</f>
        <v>413.39499999999998</v>
      </c>
      <c r="G6">
        <f>B5+C5+D5+E5+F5+G5</f>
        <v>418.39499999999998</v>
      </c>
      <c r="H6">
        <f>B5+C5+D5+E5+F5+G5+H5</f>
        <v>824.67499999999995</v>
      </c>
    </row>
    <row r="7" spans="1:8" x14ac:dyDescent="0.25">
      <c r="A7" s="8" t="s">
        <v>43</v>
      </c>
      <c r="B7">
        <v>1</v>
      </c>
      <c r="C7">
        <v>1</v>
      </c>
      <c r="D7">
        <v>5</v>
      </c>
      <c r="E7">
        <v>1</v>
      </c>
      <c r="F7">
        <v>1</v>
      </c>
      <c r="G7">
        <v>1</v>
      </c>
      <c r="H7">
        <v>5</v>
      </c>
    </row>
    <row r="8" spans="1:8" ht="30" x14ac:dyDescent="0.25">
      <c r="A8" s="8" t="s">
        <v>44</v>
      </c>
      <c r="B8">
        <v>1</v>
      </c>
      <c r="C8">
        <v>2</v>
      </c>
      <c r="D8">
        <v>7</v>
      </c>
      <c r="E8">
        <v>8</v>
      </c>
      <c r="F8">
        <v>9</v>
      </c>
      <c r="G8">
        <v>10</v>
      </c>
      <c r="H8">
        <v>15</v>
      </c>
    </row>
    <row r="9" spans="1:8" ht="45" x14ac:dyDescent="0.25">
      <c r="A9" s="8" t="s">
        <v>47</v>
      </c>
      <c r="B9" s="6">
        <f>B6/83600</f>
        <v>2.5358851674641146E-4</v>
      </c>
      <c r="C9" s="6">
        <f>C6/83600</f>
        <v>2.9449760765550238E-3</v>
      </c>
      <c r="D9" s="6">
        <f>D6/83600</f>
        <v>3.4210526315789475E-3</v>
      </c>
      <c r="E9" s="6">
        <f t="shared" ref="E9:H9" si="0">E6/83600</f>
        <v>4.9401913875598089E-3</v>
      </c>
      <c r="F9" s="6">
        <f t="shared" si="0"/>
        <v>4.9449162679425836E-3</v>
      </c>
      <c r="G9" s="6">
        <f t="shared" si="0"/>
        <v>5.0047248803827748E-3</v>
      </c>
      <c r="H9" s="6">
        <f t="shared" si="0"/>
        <v>9.8645334928229664E-3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I25" sqref="I25"/>
    </sheetView>
  </sheetViews>
  <sheetFormatPr defaultRowHeight="15" x14ac:dyDescent="0.25"/>
  <cols>
    <col min="1" max="1" width="27.85546875" customWidth="1"/>
  </cols>
  <sheetData>
    <row r="1" spans="1:8" x14ac:dyDescent="0.25">
      <c r="A1" s="1" t="s">
        <v>41</v>
      </c>
    </row>
    <row r="2" spans="1:8" x14ac:dyDescent="0.25">
      <c r="A2" t="s">
        <v>30</v>
      </c>
    </row>
    <row r="4" spans="1:8" s="5" customFormat="1" x14ac:dyDescent="0.25">
      <c r="B4" s="5">
        <v>1995</v>
      </c>
      <c r="C4" s="5">
        <v>1998</v>
      </c>
      <c r="D4" s="5">
        <v>2000</v>
      </c>
      <c r="E4" s="5">
        <v>2004</v>
      </c>
      <c r="F4" s="5">
        <v>2005</v>
      </c>
      <c r="G4" s="5">
        <v>2007</v>
      </c>
      <c r="H4" s="5">
        <v>2012</v>
      </c>
    </row>
    <row r="5" spans="1:8" ht="30" x14ac:dyDescent="0.25">
      <c r="A5" s="8" t="s">
        <v>48</v>
      </c>
      <c r="B5">
        <v>2.72</v>
      </c>
      <c r="C5">
        <v>34.96</v>
      </c>
      <c r="D5">
        <v>49.6</v>
      </c>
      <c r="E5">
        <v>1.4</v>
      </c>
      <c r="F5">
        <v>2046</v>
      </c>
      <c r="G5">
        <v>4255</v>
      </c>
      <c r="H5">
        <v>14.9</v>
      </c>
    </row>
    <row r="6" spans="1:8" ht="30" x14ac:dyDescent="0.25">
      <c r="A6" s="8" t="s">
        <v>49</v>
      </c>
      <c r="B6">
        <v>2.72</v>
      </c>
      <c r="C6">
        <v>37.68</v>
      </c>
      <c r="D6">
        <v>87.28</v>
      </c>
      <c r="E6">
        <v>88.68</v>
      </c>
      <c r="F6">
        <v>2134.6799999999998</v>
      </c>
      <c r="G6">
        <v>6389.68</v>
      </c>
      <c r="H6">
        <v>6404.58</v>
      </c>
    </row>
    <row r="7" spans="1:8" ht="30" x14ac:dyDescent="0.25">
      <c r="A7" s="8" t="s">
        <v>50</v>
      </c>
      <c r="B7">
        <v>4</v>
      </c>
      <c r="C7">
        <v>2</v>
      </c>
      <c r="D7">
        <v>1</v>
      </c>
      <c r="E7">
        <v>1</v>
      </c>
      <c r="F7">
        <v>1</v>
      </c>
      <c r="G7">
        <v>1</v>
      </c>
      <c r="H7">
        <v>1</v>
      </c>
    </row>
    <row r="8" spans="1:8" ht="30" x14ac:dyDescent="0.25">
      <c r="A8" s="8" t="s">
        <v>51</v>
      </c>
      <c r="B8">
        <v>4</v>
      </c>
      <c r="C8">
        <v>6</v>
      </c>
      <c r="D8">
        <v>7</v>
      </c>
      <c r="E8">
        <v>8</v>
      </c>
      <c r="F8">
        <v>9</v>
      </c>
      <c r="G8">
        <v>10</v>
      </c>
      <c r="H8">
        <v>11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B6" sqref="B6"/>
    </sheetView>
  </sheetViews>
  <sheetFormatPr defaultRowHeight="15" x14ac:dyDescent="0.25"/>
  <cols>
    <col min="1" max="1" width="23.7109375" customWidth="1"/>
  </cols>
  <sheetData>
    <row r="1" spans="1:13" x14ac:dyDescent="0.25">
      <c r="A1" s="1" t="s">
        <v>38</v>
      </c>
    </row>
    <row r="2" spans="1:13" x14ac:dyDescent="0.25">
      <c r="A2" t="s">
        <v>32</v>
      </c>
    </row>
    <row r="4" spans="1:13" s="5" customFormat="1" x14ac:dyDescent="0.25">
      <c r="B4" s="5">
        <v>1984</v>
      </c>
      <c r="C4" s="5">
        <v>1991</v>
      </c>
      <c r="D4" s="5">
        <v>2002</v>
      </c>
      <c r="E4" s="5">
        <v>2003</v>
      </c>
      <c r="F4" s="5">
        <v>2007</v>
      </c>
      <c r="G4" s="5">
        <v>2008</v>
      </c>
      <c r="H4" s="5">
        <v>2009</v>
      </c>
      <c r="I4" s="5">
        <v>2010</v>
      </c>
      <c r="J4" s="5">
        <v>2011</v>
      </c>
      <c r="K4" s="5">
        <v>2013</v>
      </c>
      <c r="L4" s="5">
        <v>2014</v>
      </c>
      <c r="M4" s="5" t="s">
        <v>35</v>
      </c>
    </row>
    <row r="5" spans="1:13" x14ac:dyDescent="0.25">
      <c r="A5" t="s">
        <v>33</v>
      </c>
      <c r="B5">
        <v>2</v>
      </c>
      <c r="C5">
        <v>1</v>
      </c>
      <c r="E5">
        <v>3</v>
      </c>
      <c r="G5">
        <v>1</v>
      </c>
      <c r="H5">
        <v>2</v>
      </c>
      <c r="I5">
        <v>8</v>
      </c>
      <c r="M5">
        <v>17</v>
      </c>
    </row>
    <row r="6" spans="1:13" x14ac:dyDescent="0.25">
      <c r="A6" t="s">
        <v>37</v>
      </c>
      <c r="D6">
        <v>2</v>
      </c>
      <c r="M6">
        <v>2</v>
      </c>
    </row>
    <row r="7" spans="1:13" x14ac:dyDescent="0.25">
      <c r="A7" t="s">
        <v>36</v>
      </c>
      <c r="H7">
        <v>2</v>
      </c>
      <c r="M7">
        <v>2</v>
      </c>
    </row>
    <row r="8" spans="1:13" x14ac:dyDescent="0.25">
      <c r="A8" t="s">
        <v>40</v>
      </c>
      <c r="F8">
        <v>2</v>
      </c>
      <c r="M8">
        <v>2</v>
      </c>
    </row>
    <row r="9" spans="1:13" x14ac:dyDescent="0.25">
      <c r="A9" t="s">
        <v>34</v>
      </c>
      <c r="J9">
        <v>1</v>
      </c>
      <c r="K9">
        <v>2</v>
      </c>
      <c r="L9">
        <v>1</v>
      </c>
      <c r="M9">
        <v>4</v>
      </c>
    </row>
    <row r="10" spans="1:13" x14ac:dyDescent="0.25">
      <c r="A10" t="s">
        <v>39</v>
      </c>
      <c r="B10">
        <v>2</v>
      </c>
      <c r="C10">
        <v>3</v>
      </c>
      <c r="D10">
        <v>5</v>
      </c>
      <c r="E10">
        <v>8</v>
      </c>
      <c r="F10">
        <v>10</v>
      </c>
      <c r="G10">
        <v>11</v>
      </c>
      <c r="H10">
        <v>15</v>
      </c>
      <c r="I10">
        <v>23</v>
      </c>
      <c r="J10">
        <v>24</v>
      </c>
      <c r="K10">
        <v>26</v>
      </c>
      <c r="L10">
        <v>27</v>
      </c>
      <c r="M10">
        <v>27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P1. Expenditure</vt:lpstr>
      <vt:lpstr>P2. Regulation</vt:lpstr>
      <vt:lpstr>P3. Fossil fuel subsidy</vt:lpstr>
      <vt:lpstr>P3a. Fossil fuel subsidisation</vt:lpstr>
      <vt:lpstr>P3b. Subsidy per capita</vt:lpstr>
      <vt:lpstr>P3c. Subsidy per GDP</vt:lpstr>
      <vt:lpstr>P4a. Nature reserves</vt:lpstr>
      <vt:lpstr>P4b. Marine reserves</vt:lpstr>
      <vt:lpstr>P5. Standards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Tomoo Machiba</dc:creator>
  <cp:lastModifiedBy>Tomoo Machiba</cp:lastModifiedBy>
  <dcterms:created xsi:type="dcterms:W3CDTF">2014-09-03T10:09:37Z</dcterms:created>
  <dcterms:modified xsi:type="dcterms:W3CDTF">2014-12-18T07:58:09Z</dcterms:modified>
</cp:coreProperties>
</file>