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480" yWindow="-465" windowWidth="20730" windowHeight="11760" firstSheet="3" activeTab="6"/>
  </bookViews>
  <sheets>
    <sheet name="C1a. Innovation Index" sheetId="1" r:id="rId1"/>
    <sheet name="C1b. R&amp;D" sheetId="2" r:id="rId2"/>
    <sheet name="C2a. Competitiveness Index" sheetId="4" r:id="rId3"/>
    <sheet name="C2c. FDI" sheetId="5" r:id="rId4"/>
    <sheet name="C2b. Ease-of-business" sheetId="6" r:id="rId5"/>
    <sheet name="C3. Entrepreneurship Index" sheetId="7" r:id="rId6"/>
    <sheet name="C4. Workforce" sheetId="9" r:id="rId7"/>
    <sheet name="C5a. PISA" sheetId="11" r:id="rId8"/>
    <sheet name="C5b. Graduates" sheetId="12" r:id="rId9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11" l="1"/>
  <c r="I11" i="11"/>
  <c r="I9" i="11"/>
  <c r="I15" i="11"/>
  <c r="I10" i="11"/>
  <c r="I14" i="11"/>
  <c r="I19" i="11"/>
  <c r="I18" i="11"/>
  <c r="I13" i="11"/>
  <c r="I12" i="11"/>
  <c r="I16" i="11"/>
  <c r="I17" i="11"/>
  <c r="I24" i="11"/>
  <c r="I21" i="11"/>
  <c r="I20" i="11"/>
  <c r="I27" i="11"/>
  <c r="I23" i="11"/>
  <c r="I22" i="11"/>
  <c r="I30" i="11"/>
  <c r="I31" i="11"/>
  <c r="I25" i="11"/>
  <c r="I28" i="11"/>
  <c r="I29" i="11"/>
  <c r="I26" i="11"/>
  <c r="I40" i="11"/>
  <c r="I33" i="11"/>
  <c r="I36" i="11"/>
  <c r="I32" i="11"/>
  <c r="I38" i="11"/>
  <c r="I35" i="11"/>
  <c r="I37" i="11"/>
  <c r="I44" i="11"/>
  <c r="I46" i="11"/>
  <c r="I34" i="11"/>
  <c r="I41" i="11"/>
  <c r="I43" i="11"/>
  <c r="I39" i="11"/>
  <c r="I42" i="11"/>
  <c r="I45" i="11"/>
  <c r="I47" i="11"/>
  <c r="I49" i="11"/>
  <c r="I48" i="11"/>
  <c r="I52" i="11"/>
  <c r="I50" i="11"/>
  <c r="I53" i="11"/>
  <c r="I51" i="11"/>
  <c r="I58" i="11"/>
  <c r="I54" i="11"/>
  <c r="I55" i="11"/>
  <c r="I60" i="11"/>
  <c r="I57" i="11"/>
  <c r="I59" i="11"/>
  <c r="I61" i="11"/>
  <c r="I56" i="11"/>
  <c r="I66" i="11"/>
  <c r="I62" i="11"/>
  <c r="I64" i="11"/>
  <c r="I65" i="11"/>
  <c r="I63" i="11"/>
  <c r="I67" i="11"/>
  <c r="I69" i="11"/>
  <c r="I68" i="11"/>
  <c r="I70" i="11"/>
  <c r="I7" i="11"/>
  <c r="I6" i="11"/>
  <c r="I72" i="11"/>
  <c r="E9" i="12"/>
  <c r="F9" i="12"/>
  <c r="G9" i="12"/>
  <c r="H9" i="12"/>
  <c r="I9" i="12"/>
  <c r="J9" i="12"/>
  <c r="K9" i="12"/>
  <c r="L9" i="12"/>
  <c r="M9" i="12"/>
  <c r="D9" i="12"/>
  <c r="C9" i="12"/>
  <c r="B9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L27" i="12"/>
  <c r="L28" i="12"/>
  <c r="L29" i="12"/>
  <c r="M28" i="12"/>
  <c r="M20" i="12"/>
  <c r="M27" i="12"/>
  <c r="M29" i="12"/>
  <c r="N28" i="12"/>
  <c r="J28" i="12"/>
  <c r="K28" i="12"/>
  <c r="J29" i="12"/>
  <c r="N27" i="12"/>
  <c r="N20" i="12"/>
  <c r="N29" i="12"/>
  <c r="I20" i="12"/>
  <c r="K20" i="12"/>
  <c r="I29" i="12"/>
  <c r="K29" i="12"/>
</calcChain>
</file>

<file path=xl/sharedStrings.xml><?xml version="1.0" encoding="utf-8"?>
<sst xmlns="http://schemas.openxmlformats.org/spreadsheetml/2006/main" count="835" uniqueCount="384">
  <si>
    <t>Switzerland</t>
  </si>
  <si>
    <t>United Kingdom</t>
  </si>
  <si>
    <t>Sweden</t>
  </si>
  <si>
    <t>Finland</t>
  </si>
  <si>
    <t>Netherlands</t>
  </si>
  <si>
    <t>Singapore</t>
  </si>
  <si>
    <t>Denmark</t>
  </si>
  <si>
    <t>Luxembourg</t>
  </si>
  <si>
    <t>Ireland</t>
  </si>
  <si>
    <t>Canada</t>
  </si>
  <si>
    <t>Germany</t>
  </si>
  <si>
    <t>Norway</t>
  </si>
  <si>
    <t>Israel</t>
  </si>
  <si>
    <t>Korea, Rep.</t>
  </si>
  <si>
    <t>Australia</t>
  </si>
  <si>
    <t>New Zealand</t>
  </si>
  <si>
    <t>Iceland</t>
  </si>
  <si>
    <t>Austria</t>
  </si>
  <si>
    <t>Japan</t>
  </si>
  <si>
    <t>France</t>
  </si>
  <si>
    <t>Belgium</t>
  </si>
  <si>
    <t>Estonia</t>
  </si>
  <si>
    <t>Malta</t>
  </si>
  <si>
    <t>Czech Republic</t>
  </si>
  <si>
    <t>Spain</t>
  </si>
  <si>
    <t>Slovenia</t>
  </si>
  <si>
    <t>China</t>
  </si>
  <si>
    <t>Cyprus</t>
  </si>
  <si>
    <t>Italy</t>
  </si>
  <si>
    <t>Portugal</t>
  </si>
  <si>
    <t>Malaysia</t>
  </si>
  <si>
    <t>Latvia</t>
  </si>
  <si>
    <t>Hungary</t>
  </si>
  <si>
    <t>United Arab Emirates</t>
  </si>
  <si>
    <t>Saudi Arabia</t>
  </si>
  <si>
    <t>Lithuania</t>
  </si>
  <si>
    <t>Croatia</t>
  </si>
  <si>
    <t>Bulgaria</t>
  </si>
  <si>
    <t>Poland</t>
  </si>
  <si>
    <t>Qatar</t>
  </si>
  <si>
    <t>United States</t>
  </si>
  <si>
    <t>Country</t>
  </si>
  <si>
    <t>Score</t>
  </si>
  <si>
    <t>Ranking</t>
  </si>
  <si>
    <t>2009-10</t>
  </si>
  <si>
    <t>2008-09</t>
  </si>
  <si>
    <t>No. of countries benchmarked</t>
  </si>
  <si>
    <t>Country Name</t>
  </si>
  <si>
    <t>2011</t>
  </si>
  <si>
    <t>Brazil</t>
  </si>
  <si>
    <t>Russian Federation</t>
  </si>
  <si>
    <t>Turkey</t>
  </si>
  <si>
    <t>India</t>
  </si>
  <si>
    <t>Serbia</t>
  </si>
  <si>
    <t>Ukraine</t>
  </si>
  <si>
    <t>Belarus</t>
  </si>
  <si>
    <t>Slovak Republic</t>
  </si>
  <si>
    <t>Greece</t>
  </si>
  <si>
    <t>Argentina</t>
  </si>
  <si>
    <t>Romania</t>
  </si>
  <si>
    <t>Source: INSEAD etc.</t>
  </si>
  <si>
    <t>2011 (% GDP)</t>
  </si>
  <si>
    <t>Source: UNESCO; World Bank, World Development Indicators</t>
  </si>
  <si>
    <t>No. of economies where data was available</t>
  </si>
  <si>
    <t>Original data</t>
  </si>
  <si>
    <t>Costa Rica</t>
  </si>
  <si>
    <t>Uruguay</t>
  </si>
  <si>
    <t>Mexico</t>
  </si>
  <si>
    <t>Egypt, Arab Rep.</t>
  </si>
  <si>
    <t>Montenegro</t>
  </si>
  <si>
    <t>Moldova</t>
  </si>
  <si>
    <t>Pakistan</t>
  </si>
  <si>
    <t>Cuba</t>
  </si>
  <si>
    <t>Mongolia</t>
  </si>
  <si>
    <t>Armenia</t>
  </si>
  <si>
    <t>Bermuda</t>
  </si>
  <si>
    <t>Azerbaijan</t>
  </si>
  <si>
    <t>Colombia</t>
  </si>
  <si>
    <t>Kazakhstan</t>
  </si>
  <si>
    <t>Kyrgyz Republic</t>
  </si>
  <si>
    <t>Gambia, The</t>
  </si>
  <si>
    <t>Oman</t>
  </si>
  <si>
    <t>Tajikistan</t>
  </si>
  <si>
    <t>Burundi</t>
  </si>
  <si>
    <t>Madagascar</t>
  </si>
  <si>
    <t>Kuwait</t>
  </si>
  <si>
    <t>Cabo Verde</t>
  </si>
  <si>
    <t>Paraguay</t>
  </si>
  <si>
    <t>Guatemala</t>
  </si>
  <si>
    <t>Macao SAR, China</t>
  </si>
  <si>
    <t>Trinidad and Tobago</t>
  </si>
  <si>
    <t>Iraq</t>
  </si>
  <si>
    <t>El Salvador</t>
  </si>
  <si>
    <t>Lesotho</t>
  </si>
  <si>
    <t>Taiwan, China</t>
  </si>
  <si>
    <t>Source: World Economic Forum, Global Competitiveness Reports</t>
  </si>
  <si>
    <t>No. of economies benchmarked</t>
  </si>
  <si>
    <t>Sustainability-adjuested score</t>
  </si>
  <si>
    <t>2014-15</t>
  </si>
  <si>
    <t>2013-14</t>
  </si>
  <si>
    <t>2011-12</t>
  </si>
  <si>
    <t>2012-13</t>
  </si>
  <si>
    <t>2010-11</t>
  </si>
  <si>
    <t>Economy</t>
  </si>
  <si>
    <t>Hong Kong SAR, China</t>
  </si>
  <si>
    <t>Georgia</t>
  </si>
  <si>
    <t>Bahrain</t>
  </si>
  <si>
    <t>UAE Distance to Frontier Score</t>
  </si>
  <si>
    <t>Source: World Bank, World Development Indicators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</si>
  <si>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</si>
  <si>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</si>
  <si>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</si>
  <si>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</si>
  <si>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</si>
  <si>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</si>
  <si>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</si>
  <si>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</si>
  <si>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</si>
  <si>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</si>
  <si>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</si>
  <si>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</si>
  <si>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</si>
  <si>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</si>
  <si>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</si>
  <si>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</si>
  <si>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</si>
  <si>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</si>
  <si>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</si>
  <si>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</si>
  <si>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</si>
  <si>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</si>
  <si>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</si>
  <si>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</si>
  <si>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</si>
  <si>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</si>
  <si>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</si>
  <si>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</si>
  <si>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</si>
  <si>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</si>
  <si>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</si>
  <si>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</si>
  <si>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</si>
  <si>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</si>
  <si>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</si>
  <si>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</si>
  <si>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</si>
  <si>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</si>
  <si>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</si>
  <si>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</si>
  <si>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</si>
  <si>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2012</t>
  </si>
  <si>
    <t>Liberia</t>
  </si>
  <si>
    <t>Mozambique</t>
  </si>
  <si>
    <t>Mauritania</t>
  </si>
  <si>
    <t>Marshall Islands</t>
  </si>
  <si>
    <t>Congo, Rep.</t>
  </si>
  <si>
    <t>St. Vincent and the Grenadines</t>
  </si>
  <si>
    <t>Seychelles</t>
  </si>
  <si>
    <t>Sierra Leone</t>
  </si>
  <si>
    <t>St. Kitts and Nevis</t>
  </si>
  <si>
    <t>Maldives</t>
  </si>
  <si>
    <t>Equatorial Guinea</t>
  </si>
  <si>
    <t>Belize</t>
  </si>
  <si>
    <t>Niger</t>
  </si>
  <si>
    <t>Chile</t>
  </si>
  <si>
    <t>Cambodia</t>
  </si>
  <si>
    <t>Guinea</t>
  </si>
  <si>
    <t>Congo, Dem. Rep.</t>
  </si>
  <si>
    <t>Guyana</t>
  </si>
  <si>
    <t>Turkmenistan</t>
  </si>
  <si>
    <t>Panama</t>
  </si>
  <si>
    <t>Sao Tome and Principe</t>
  </si>
  <si>
    <t>Lebanon</t>
  </si>
  <si>
    <t>Barbados</t>
  </si>
  <si>
    <t>St. Lucia</t>
  </si>
  <si>
    <t>Djibouti</t>
  </si>
  <si>
    <t>Ghana</t>
  </si>
  <si>
    <t>Nicaragua</t>
  </si>
  <si>
    <t>Albania</t>
  </si>
  <si>
    <t>Caribbean small states</t>
  </si>
  <si>
    <t>Solomon Islands</t>
  </si>
  <si>
    <t>Fiji</t>
  </si>
  <si>
    <t>Bahamas, The</t>
  </si>
  <si>
    <t>Peru</t>
  </si>
  <si>
    <t>Tanzania</t>
  </si>
  <si>
    <t>Uganda</t>
  </si>
  <si>
    <t>Antigua and Barbuda</t>
  </si>
  <si>
    <t>Dominican Republic</t>
  </si>
  <si>
    <t>Honduras</t>
  </si>
  <si>
    <t>Vietnam</t>
  </si>
  <si>
    <t>Zambia</t>
  </si>
  <si>
    <t>Brunei Darussalam</t>
  </si>
  <si>
    <t>Jordan</t>
  </si>
  <si>
    <t>Vanuatu</t>
  </si>
  <si>
    <t>Kosovo</t>
  </si>
  <si>
    <t>Togo</t>
  </si>
  <si>
    <t>Dominica</t>
  </si>
  <si>
    <t>Gabon</t>
  </si>
  <si>
    <t>Bolivia</t>
  </si>
  <si>
    <t>Grenada</t>
  </si>
  <si>
    <t>Sudan</t>
  </si>
  <si>
    <t>Tunisia</t>
  </si>
  <si>
    <t>Samoa</t>
  </si>
  <si>
    <t>Central African Republic</t>
  </si>
  <si>
    <t>Zimbabwe</t>
  </si>
  <si>
    <t>Mauritius</t>
  </si>
  <si>
    <t>Lao PDR</t>
  </si>
  <si>
    <t>Malawi</t>
  </si>
  <si>
    <t>Mali</t>
  </si>
  <si>
    <t>Morocco</t>
  </si>
  <si>
    <t>Macedonia, FYR</t>
  </si>
  <si>
    <t>Thailand</t>
  </si>
  <si>
    <t>Comoros</t>
  </si>
  <si>
    <t>Namibia</t>
  </si>
  <si>
    <t>Chad</t>
  </si>
  <si>
    <t>Senegal</t>
  </si>
  <si>
    <t>Eritrea</t>
  </si>
  <si>
    <t>Rwanda</t>
  </si>
  <si>
    <t>Indonesia</t>
  </si>
  <si>
    <t>Swaziland</t>
  </si>
  <si>
    <t>Uzbekistan</t>
  </si>
  <si>
    <t>Benin</t>
  </si>
  <si>
    <t>Bosnia and Herzegovina</t>
  </si>
  <si>
    <t>Cameroon</t>
  </si>
  <si>
    <t>Haiti</t>
  </si>
  <si>
    <t>Guinea-Bissau</t>
  </si>
  <si>
    <t>Palau</t>
  </si>
  <si>
    <t>Cote d'Ivoire</t>
  </si>
  <si>
    <t>West Bank and Gaza</t>
  </si>
  <si>
    <t>Tonga</t>
  </si>
  <si>
    <t>Sri Lanka</t>
  </si>
  <si>
    <t>Jamaica</t>
  </si>
  <si>
    <t>Nigeria</t>
  </si>
  <si>
    <t>Timor-Leste</t>
  </si>
  <si>
    <t>Bhutan</t>
  </si>
  <si>
    <t>Suriname</t>
  </si>
  <si>
    <t>Philippines</t>
  </si>
  <si>
    <t>South Africa</t>
  </si>
  <si>
    <t>Yemen, Rep.</t>
  </si>
  <si>
    <t>Bangladesh</t>
  </si>
  <si>
    <t>Botswana</t>
  </si>
  <si>
    <t>Iran, Islamic Rep.</t>
  </si>
  <si>
    <t>Algeria</t>
  </si>
  <si>
    <t>Ecuador</t>
  </si>
  <si>
    <t>Ethiopia</t>
  </si>
  <si>
    <t>Kenya</t>
  </si>
  <si>
    <t>Venezuela, RB</t>
  </si>
  <si>
    <t>Nepal</t>
  </si>
  <si>
    <t>Afghanistan</t>
  </si>
  <si>
    <t>Burkina Faso</t>
  </si>
  <si>
    <t>Micronesia, Fed. Sts.</t>
  </si>
  <si>
    <t>Papua New Guinea</t>
  </si>
  <si>
    <t>Kiribati</t>
  </si>
  <si>
    <t>Angola</t>
  </si>
  <si>
    <t>World</t>
  </si>
  <si>
    <t>Middle East &amp; North Africa (all income levels)</t>
  </si>
  <si>
    <t>Arab World</t>
  </si>
  <si>
    <t>OECD members</t>
  </si>
  <si>
    <t>Original table</t>
  </si>
  <si>
    <t>Ranking 2012</t>
  </si>
  <si>
    <t>Source: Global Entrepreneurship and Development Institute (GEDI)</t>
  </si>
  <si>
    <t>Table 4: Foreign Direct Investment for Main Countries in Terms of Investment Value, 2007-2012</t>
  </si>
  <si>
    <t>(مليون درهم)</t>
  </si>
  <si>
    <t>(Million AED)</t>
  </si>
  <si>
    <t>الدولة</t>
  </si>
  <si>
    <t>المملكة المتحدة</t>
  </si>
  <si>
    <t>الهند</t>
  </si>
  <si>
    <t>فرنسا</t>
  </si>
  <si>
    <t>اليابان</t>
  </si>
  <si>
    <t>الولايات المتحدة</t>
  </si>
  <si>
    <t>الكويت</t>
  </si>
  <si>
    <t>أستراليا</t>
  </si>
  <si>
    <t>المملكة العربية السعودية</t>
  </si>
  <si>
    <t>سويسرا</t>
  </si>
  <si>
    <t>هولندا</t>
  </si>
  <si>
    <t>الدول أخرى</t>
  </si>
  <si>
    <t>Other Countries</t>
  </si>
  <si>
    <t>المجموع</t>
  </si>
  <si>
    <t>Total</t>
  </si>
  <si>
    <t>المصدر: المركز الوطني للإحصاء.</t>
  </si>
  <si>
    <t>Source: National Bureau of Statistics.</t>
  </si>
  <si>
    <t>Labour force</t>
  </si>
  <si>
    <t>Item</t>
  </si>
  <si>
    <t>Unemployment rate</t>
  </si>
  <si>
    <t>Labour participation rate (male)</t>
  </si>
  <si>
    <t>Labour participation rate (female)</t>
  </si>
  <si>
    <t>Total population</t>
  </si>
  <si>
    <t>التخصص</t>
  </si>
  <si>
    <t>2011/2010</t>
  </si>
  <si>
    <t>2012/2011</t>
  </si>
  <si>
    <t>Specialist</t>
  </si>
  <si>
    <r>
      <t xml:space="preserve">مواطن  </t>
    </r>
    <r>
      <rPr>
        <b/>
        <sz val="9"/>
        <rFont val="Times New Roman"/>
        <family val="1"/>
      </rPr>
      <t>National</t>
    </r>
  </si>
  <si>
    <r>
      <t xml:space="preserve">غير  مواطن </t>
    </r>
    <r>
      <rPr>
        <b/>
        <sz val="9"/>
        <rFont val="Times New Roman"/>
        <family val="1"/>
      </rPr>
      <t>Non-National</t>
    </r>
  </si>
  <si>
    <r>
      <t xml:space="preserve">مواطن </t>
    </r>
    <r>
      <rPr>
        <b/>
        <sz val="9"/>
        <rFont val="Times New Roman"/>
        <family val="1"/>
      </rPr>
      <t>National</t>
    </r>
  </si>
  <si>
    <r>
      <t xml:space="preserve">غير مواطن </t>
    </r>
    <r>
      <rPr>
        <b/>
        <sz val="9"/>
        <rFont val="Times New Roman"/>
        <family val="1"/>
      </rPr>
      <t>Non-National</t>
    </r>
  </si>
  <si>
    <r>
      <t xml:space="preserve">ذكور </t>
    </r>
    <r>
      <rPr>
        <b/>
        <sz val="9"/>
        <rFont val="Times New Roman"/>
        <family val="1"/>
      </rPr>
      <t>M</t>
    </r>
  </si>
  <si>
    <r>
      <t xml:space="preserve">إناث </t>
    </r>
    <r>
      <rPr>
        <b/>
        <sz val="9"/>
        <rFont val="Times New Roman"/>
        <family val="1"/>
      </rPr>
      <t>F</t>
    </r>
  </si>
  <si>
    <r>
      <t xml:space="preserve">جملة </t>
    </r>
    <r>
      <rPr>
        <b/>
        <sz val="9"/>
        <rFont val="Times New Roman"/>
        <family val="1"/>
      </rPr>
      <t>T</t>
    </r>
  </si>
  <si>
    <t>فنون و تصميم</t>
  </si>
  <si>
    <t>Arts &amp; Design</t>
  </si>
  <si>
    <t xml:space="preserve">الهندسة </t>
  </si>
  <si>
    <t>Engineering</t>
  </si>
  <si>
    <t xml:space="preserve">نظم المعلومات </t>
  </si>
  <si>
    <t>Information Technology</t>
  </si>
  <si>
    <t xml:space="preserve">الاقتصاد والإدارة </t>
  </si>
  <si>
    <t>Business &amp; Economics</t>
  </si>
  <si>
    <t xml:space="preserve">التربية </t>
  </si>
  <si>
    <t>Education</t>
  </si>
  <si>
    <t>اللغات الأجنبية</t>
  </si>
  <si>
    <t xml:space="preserve">Foreign languages </t>
  </si>
  <si>
    <t>العلوم الصحية والبيئية</t>
  </si>
  <si>
    <t>Environment &amp; Health  Sci.</t>
  </si>
  <si>
    <t xml:space="preserve">العلوم الطبية </t>
  </si>
  <si>
    <t>Medical  Sciences</t>
  </si>
  <si>
    <t>علوم الإعلام والاتصال</t>
  </si>
  <si>
    <t>Communication &amp; Media Sciences</t>
  </si>
  <si>
    <t xml:space="preserve">العلوم  </t>
  </si>
  <si>
    <t>Sciences</t>
  </si>
  <si>
    <t xml:space="preserve">الشريعة والقانون </t>
  </si>
  <si>
    <t>Sharia &amp; Law</t>
  </si>
  <si>
    <t xml:space="preserve">العلوم الإنسانية </t>
  </si>
  <si>
    <t>Human &amp; Social Sciences</t>
  </si>
  <si>
    <t xml:space="preserve">المجموع </t>
  </si>
  <si>
    <t>المصدر: وزارة التربية والتعليم العالي والبحث العلمي (خاص).</t>
  </si>
  <si>
    <t>Source : Ministry of Higher Education &amp; Scientific Rrsearch (Private).</t>
  </si>
  <si>
    <r>
      <t xml:space="preserve">جـــدول </t>
    </r>
    <r>
      <rPr>
        <b/>
        <sz val="9"/>
        <rFont val="Cambria"/>
        <family val="1"/>
        <scheme val="major"/>
      </rPr>
      <t>4:</t>
    </r>
    <r>
      <rPr>
        <b/>
        <sz val="10"/>
        <rFont val="Arial"/>
        <family val="2"/>
      </rPr>
      <t xml:space="preserve"> عدد الخريجين (التعليم الخاص) حسب التخصص والجنسية والجنس </t>
    </r>
    <r>
      <rPr>
        <b/>
        <sz val="9"/>
        <rFont val="Times New Roman"/>
        <family val="1"/>
      </rPr>
      <t xml:space="preserve">2011/2010 - 2012/2011 </t>
    </r>
  </si>
  <si>
    <t xml:space="preserve"> Table 4: NUMBER OF GRADUATES ( PRIVATE EDUCATION ) BY SPECIALIST, NATIONALITY AND SEX, 2010/2011 - 2011/2012</t>
  </si>
  <si>
    <r>
      <t xml:space="preserve">جـــدول </t>
    </r>
    <r>
      <rPr>
        <b/>
        <sz val="9"/>
        <rFont val="Cambria"/>
        <family val="1"/>
        <scheme val="major"/>
      </rPr>
      <t>6:</t>
    </r>
    <r>
      <rPr>
        <b/>
        <sz val="10"/>
        <rFont val="Arial"/>
        <family val="2"/>
      </rPr>
      <t xml:space="preserve"> عدد الخريجين (الحكومي) حسب التخصص والجنسية والجنس </t>
    </r>
    <r>
      <rPr>
        <b/>
        <sz val="9"/>
        <rFont val="Times New Roman"/>
        <family val="1"/>
      </rPr>
      <t xml:space="preserve">2011/2010 - 2012/2011  </t>
    </r>
  </si>
  <si>
    <t xml:space="preserve">  Table 6: NUMBER OF GRADUATES (GOVERNMENT) BY SPECIALIST, NATIONALITY AND SEX, 2010/2011 - 2011/2012</t>
  </si>
  <si>
    <t>Specialists</t>
  </si>
  <si>
    <r>
      <t xml:space="preserve">غير مواطن   </t>
    </r>
    <r>
      <rPr>
        <b/>
        <sz val="9"/>
        <rFont val="Times New Roman"/>
        <family val="1"/>
      </rPr>
      <t>Non-National</t>
    </r>
  </si>
  <si>
    <r>
      <t xml:space="preserve">غير مواطن  </t>
    </r>
    <r>
      <rPr>
        <b/>
        <sz val="9"/>
        <rFont val="Times New Roman"/>
        <family val="1"/>
      </rPr>
      <t>Non-National</t>
    </r>
  </si>
  <si>
    <r>
      <t xml:space="preserve">ذكور </t>
    </r>
    <r>
      <rPr>
        <b/>
        <sz val="8"/>
        <rFont val="Times New Roman"/>
        <family val="1"/>
      </rPr>
      <t>M</t>
    </r>
  </si>
  <si>
    <r>
      <t xml:space="preserve">   إناث </t>
    </r>
    <r>
      <rPr>
        <b/>
        <sz val="9"/>
        <rFont val="Times New Roman"/>
        <family val="1"/>
      </rPr>
      <t>F</t>
    </r>
  </si>
  <si>
    <t>فنون وتصميم</t>
  </si>
  <si>
    <t>Hum &amp; Social Sciences</t>
  </si>
  <si>
    <t>الأغذية والزراعة</t>
  </si>
  <si>
    <t>Food &amp; Agriculture</t>
  </si>
  <si>
    <t>المصدر: وزارة التربية والتعليم العالي والبحث العلمي (حكومي).</t>
  </si>
  <si>
    <t>Source : Ministry of Higher Education &amp; Scientific Rrsearch (Government).</t>
  </si>
  <si>
    <t>Private</t>
  </si>
  <si>
    <t>Government</t>
  </si>
  <si>
    <t>Source: MOHESR; NBS</t>
  </si>
  <si>
    <t>2010/11</t>
  </si>
  <si>
    <t>2011/12</t>
  </si>
  <si>
    <t>Source: OECD</t>
  </si>
  <si>
    <t>OECD average</t>
  </si>
  <si>
    <t>Liechtenstein</t>
  </si>
  <si>
    <t>Economies</t>
  </si>
  <si>
    <t>Mathematics</t>
  </si>
  <si>
    <t>Mean score</t>
  </si>
  <si>
    <t>Reading</t>
  </si>
  <si>
    <t>Science</t>
  </si>
  <si>
    <t>Average</t>
  </si>
  <si>
    <t>Social sustainability-adjusted score</t>
  </si>
  <si>
    <t>Environmental sustainability-adjusted score</t>
  </si>
  <si>
    <t>UAE</t>
    <phoneticPr fontId="32"/>
  </si>
  <si>
    <t>Hong Kong, China</t>
    <phoneticPr fontId="32"/>
  </si>
  <si>
    <t>Republic of Korea</t>
    <phoneticPr fontId="32"/>
  </si>
  <si>
    <t>UAE</t>
    <phoneticPr fontId="32"/>
  </si>
  <si>
    <t>Republic of Korea</t>
    <phoneticPr fontId="32"/>
  </si>
  <si>
    <t>Hong Kong, China</t>
    <phoneticPr fontId="32"/>
  </si>
  <si>
    <t>UAE</t>
    <phoneticPr fontId="32"/>
  </si>
  <si>
    <t>Republic of Korea</t>
    <phoneticPr fontId="32"/>
  </si>
  <si>
    <t>C1a: Global Innovation Index, 2007-2014</t>
    <phoneticPr fontId="32"/>
  </si>
  <si>
    <t>C1b: Research and Development Expenditure as a proportion of GDP, 2011</t>
    <phoneticPr fontId="32"/>
  </si>
  <si>
    <t>C2a: Global Competitiveness Index, 2008-2014</t>
    <phoneticPr fontId="32"/>
  </si>
  <si>
    <t>C2b: Foreign Direct Investment (FDI) net inflows as % of GDP, 1975-2012</t>
    <phoneticPr fontId="32"/>
  </si>
  <si>
    <t>C3: Global Entrepreneurship and Development Index, 2014-15</t>
    <phoneticPr fontId="32"/>
  </si>
  <si>
    <t>C4: Working population, 1990-2012</t>
    <phoneticPr fontId="32"/>
  </si>
  <si>
    <t>C5a: Programme for International Student Assessment (PISA), 2012</t>
    <phoneticPr fontId="32"/>
  </si>
  <si>
    <t>C5b: Number of higher-education graduates</t>
    <phoneticPr fontId="32"/>
  </si>
  <si>
    <t>Hong Kong, China</t>
    <phoneticPr fontId="32"/>
  </si>
  <si>
    <t>Republic of Congo</t>
    <phoneticPr fontId="32"/>
  </si>
  <si>
    <t>Republic of Korea</t>
    <phoneticPr fontId="32"/>
  </si>
  <si>
    <t>Shanghai, China</t>
    <phoneticPr fontId="32"/>
  </si>
  <si>
    <t>Hong Kong, China</t>
    <phoneticPr fontId="32"/>
  </si>
  <si>
    <t>Taiwan, China</t>
    <phoneticPr fontId="32"/>
  </si>
  <si>
    <t>Macao, China</t>
    <phoneticPr fontId="32"/>
  </si>
  <si>
    <t>Republic of Korea</t>
    <phoneticPr fontId="32"/>
  </si>
  <si>
    <t>Viet Nam</t>
    <phoneticPr fontId="32"/>
  </si>
  <si>
    <t>Source: World Bank, Doing Business 2006-2015</t>
  </si>
  <si>
    <t>C2c: Ease of Doing Business Index (ranking), 2006-15</t>
  </si>
  <si>
    <t>Labour participation rate (+15 year-old population)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</si>
</sst>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sz val="9"/>
      <color rgb="FFFF0000"/>
      <name val="Tahoma"/>
      <family val="2"/>
    </font>
    <font>
      <sz val="11"/>
      <color rgb="FF333333"/>
      <name val="Calibri"/>
      <family val="2"/>
      <scheme val="minor"/>
    </font>
    <font>
      <sz val="11"/>
      <color rgb="FF23232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  <charset val="178"/>
    </font>
    <font>
      <sz val="11"/>
      <color indexed="9"/>
      <name val="Arial"/>
      <family val="2"/>
    </font>
    <font>
      <sz val="9"/>
      <name val="Times New Roman"/>
      <family val="1"/>
      <charset val="178"/>
    </font>
    <font>
      <sz val="9"/>
      <name val="Arial"/>
      <family val="2"/>
      <charset val="178"/>
    </font>
    <font>
      <sz val="8"/>
      <name val="Times New Roman"/>
      <family val="1"/>
      <charset val="178"/>
    </font>
    <font>
      <sz val="10"/>
      <name val="Arabic Transparent"/>
      <charset val="178"/>
    </font>
    <font>
      <b/>
      <sz val="10"/>
      <name val="Calibri"/>
      <family val="2"/>
      <scheme val="minor"/>
    </font>
    <font>
      <b/>
      <sz val="9"/>
      <name val="Arial"/>
      <family val="2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9"/>
      <name val="Calibri"/>
      <family val="2"/>
      <scheme val="minor"/>
    </font>
    <font>
      <sz val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 style="medium">
        <color rgb="FFD2D2D2"/>
      </top>
      <bottom style="medium">
        <color rgb="FFD2D2D2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0" fontId="18" fillId="0" borderId="0"/>
  </cellStyleXfs>
  <cellXfs count="153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/>
    <xf numFmtId="2" fontId="1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 indent="1"/>
    </xf>
    <xf numFmtId="0" fontId="5" fillId="2" borderId="0" xfId="0" applyFont="1" applyFill="1" applyBorder="1" applyAlignment="1">
      <alignment horizontal="right" vertical="center" wrapText="1" indent="1"/>
    </xf>
    <xf numFmtId="0" fontId="1" fillId="2" borderId="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horizontal="right" vertical="center" wrapText="1" indent="1"/>
    </xf>
    <xf numFmtId="0" fontId="0" fillId="0" borderId="0" xfId="0" applyFont="1" applyAlignment="1"/>
    <xf numFmtId="0" fontId="5" fillId="2" borderId="0" xfId="0" applyFont="1" applyFill="1" applyBorder="1" applyAlignment="1">
      <alignment horizontal="right" wrapText="1"/>
    </xf>
    <xf numFmtId="0" fontId="0" fillId="0" borderId="0" xfId="0" applyFont="1" applyFill="1"/>
    <xf numFmtId="0" fontId="6" fillId="0" borderId="3" xfId="0" applyFont="1" applyFill="1" applyBorder="1" applyAlignment="1">
      <alignment horizontal="right" vertical="center" wrapText="1"/>
    </xf>
    <xf numFmtId="0" fontId="1" fillId="0" borderId="0" xfId="0" applyFont="1" applyFill="1"/>
    <xf numFmtId="0" fontId="1" fillId="0" borderId="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 wrapText="1" readingOrder="2"/>
    </xf>
    <xf numFmtId="0" fontId="11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/>
    </xf>
    <xf numFmtId="165" fontId="11" fillId="0" borderId="5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>
      <alignment horizontal="center" vertical="center"/>
    </xf>
    <xf numFmtId="165" fontId="11" fillId="0" borderId="6" xfId="1" quotePrefix="1" applyNumberFormat="1" applyFont="1" applyFill="1" applyBorder="1" applyAlignment="1">
      <alignment horizontal="center" vertical="center"/>
    </xf>
    <xf numFmtId="165" fontId="11" fillId="0" borderId="8" xfId="1" quotePrefix="1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 indent="1"/>
    </xf>
    <xf numFmtId="165" fontId="15" fillId="0" borderId="5" xfId="1" applyNumberFormat="1" applyFont="1" applyFill="1" applyBorder="1" applyAlignment="1">
      <alignment horizontal="right" vertical="center"/>
    </xf>
    <xf numFmtId="165" fontId="15" fillId="0" borderId="6" xfId="1" applyNumberFormat="1" applyFont="1" applyFill="1" applyBorder="1" applyAlignment="1">
      <alignment horizontal="right" vertical="center"/>
    </xf>
    <xf numFmtId="165" fontId="15" fillId="0" borderId="11" xfId="1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 indent="1"/>
    </xf>
    <xf numFmtId="165" fontId="15" fillId="0" borderId="13" xfId="1" applyNumberFormat="1" applyFont="1" applyFill="1" applyBorder="1" applyAlignment="1">
      <alignment horizontal="right" vertical="center"/>
    </xf>
    <xf numFmtId="165" fontId="15" fillId="0" borderId="14" xfId="1" applyNumberFormat="1" applyFont="1" applyFill="1" applyBorder="1" applyAlignment="1">
      <alignment horizontal="right" vertical="center"/>
    </xf>
    <xf numFmtId="165" fontId="15" fillId="0" borderId="15" xfId="1" applyNumberFormat="1" applyFont="1" applyFill="1" applyBorder="1" applyAlignment="1">
      <alignment horizontal="right" vertical="center"/>
    </xf>
    <xf numFmtId="165" fontId="15" fillId="0" borderId="16" xfId="1" applyNumberFormat="1" applyFont="1" applyFill="1" applyBorder="1" applyAlignment="1">
      <alignment horizontal="right" vertical="center"/>
    </xf>
    <xf numFmtId="165" fontId="15" fillId="0" borderId="17" xfId="1" applyNumberFormat="1" applyFont="1" applyFill="1" applyBorder="1" applyAlignment="1">
      <alignment horizontal="right" vertical="center"/>
    </xf>
    <xf numFmtId="165" fontId="15" fillId="0" borderId="18" xfId="1" applyNumberFormat="1" applyFont="1" applyFill="1" applyBorder="1" applyAlignment="1">
      <alignment horizontal="right" vertical="center"/>
    </xf>
    <xf numFmtId="165" fontId="11" fillId="0" borderId="16" xfId="1" applyNumberFormat="1" applyFont="1" applyFill="1" applyBorder="1" applyAlignment="1">
      <alignment horizontal="center" vertical="center" wrapText="1"/>
    </xf>
    <xf numFmtId="165" fontId="11" fillId="0" borderId="17" xfId="1" applyNumberFormat="1" applyFont="1" applyFill="1" applyBorder="1" applyAlignment="1">
      <alignment horizontal="center" vertical="center" wrapText="1"/>
    </xf>
    <xf numFmtId="165" fontId="11" fillId="0" borderId="19" xfId="1" applyNumberFormat="1" applyFont="1" applyFill="1" applyBorder="1" applyAlignment="1">
      <alignment horizontal="center" vertical="center" wrapText="1"/>
    </xf>
    <xf numFmtId="165" fontId="11" fillId="0" borderId="20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0" fillId="0" borderId="30" xfId="2" applyFont="1" applyBorder="1" applyAlignment="1">
      <alignment horizontal="center" vertical="center" wrapText="1"/>
    </xf>
    <xf numFmtId="0" fontId="20" fillId="0" borderId="31" xfId="2" applyFont="1" applyBorder="1" applyAlignment="1">
      <alignment horizontal="center" vertical="center" wrapText="1"/>
    </xf>
    <xf numFmtId="0" fontId="20" fillId="0" borderId="32" xfId="2" applyFont="1" applyBorder="1" applyAlignment="1">
      <alignment horizontal="center" vertical="center" wrapText="1"/>
    </xf>
    <xf numFmtId="0" fontId="19" fillId="0" borderId="34" xfId="2" applyFont="1" applyBorder="1" applyAlignment="1">
      <alignment horizontal="right" vertical="center" indent="1"/>
    </xf>
    <xf numFmtId="3" fontId="21" fillId="0" borderId="13" xfId="2" applyNumberFormat="1" applyFont="1" applyBorder="1" applyAlignment="1">
      <alignment vertical="center" wrapText="1"/>
    </xf>
    <xf numFmtId="3" fontId="21" fillId="0" borderId="14" xfId="2" applyNumberFormat="1" applyFont="1" applyBorder="1" applyAlignment="1">
      <alignment vertical="center" wrapText="1"/>
    </xf>
    <xf numFmtId="3" fontId="22" fillId="0" borderId="15" xfId="2" applyNumberFormat="1" applyFont="1" applyBorder="1" applyAlignment="1">
      <alignment vertical="center" wrapText="1"/>
    </xf>
    <xf numFmtId="3" fontId="21" fillId="0" borderId="35" xfId="2" applyNumberFormat="1" applyFont="1" applyBorder="1" applyAlignment="1">
      <alignment vertical="center" wrapText="1"/>
    </xf>
    <xf numFmtId="0" fontId="22" fillId="0" borderId="12" xfId="2" applyFont="1" applyBorder="1" applyAlignment="1">
      <alignment horizontal="left" vertical="center" indent="1"/>
    </xf>
    <xf numFmtId="3" fontId="21" fillId="0" borderId="13" xfId="2" applyNumberFormat="1" applyFont="1" applyBorder="1" applyAlignment="1">
      <alignment vertical="center"/>
    </xf>
    <xf numFmtId="3" fontId="21" fillId="0" borderId="14" xfId="2" applyNumberFormat="1" applyFont="1" applyBorder="1" applyAlignment="1">
      <alignment vertical="center"/>
    </xf>
    <xf numFmtId="3" fontId="22" fillId="0" borderId="15" xfId="2" applyNumberFormat="1" applyFont="1" applyBorder="1" applyAlignment="1">
      <alignment vertical="center"/>
    </xf>
    <xf numFmtId="3" fontId="21" fillId="0" borderId="35" xfId="2" applyNumberFormat="1" applyFont="1" applyBorder="1" applyAlignment="1">
      <alignment vertical="center"/>
    </xf>
    <xf numFmtId="0" fontId="22" fillId="0" borderId="12" xfId="2" applyFont="1" applyBorder="1" applyAlignment="1">
      <alignment horizontal="left" vertical="center" wrapText="1" indent="1"/>
    </xf>
    <xf numFmtId="0" fontId="19" fillId="0" borderId="10" xfId="0" applyFont="1" applyFill="1" applyBorder="1" applyAlignment="1">
      <alignment horizontal="right" vertical="center" indent="1"/>
    </xf>
    <xf numFmtId="0" fontId="19" fillId="0" borderId="10" xfId="0" applyFont="1" applyFill="1" applyBorder="1" applyAlignment="1">
      <alignment horizontal="right" vertical="center" wrapText="1" indent="1" readingOrder="2"/>
    </xf>
    <xf numFmtId="3" fontId="23" fillId="0" borderId="13" xfId="0" applyNumberFormat="1" applyFont="1" applyFill="1" applyBorder="1" applyAlignment="1">
      <alignment vertical="center"/>
    </xf>
    <xf numFmtId="3" fontId="23" fillId="0" borderId="14" xfId="0" applyNumberFormat="1" applyFont="1" applyFill="1" applyBorder="1" applyAlignment="1">
      <alignment vertical="center"/>
    </xf>
    <xf numFmtId="3" fontId="24" fillId="0" borderId="15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horizontal="left" vertical="center" wrapText="1" indent="1" readingOrder="2"/>
    </xf>
    <xf numFmtId="0" fontId="19" fillId="0" borderId="36" xfId="2" applyFont="1" applyBorder="1" applyAlignment="1">
      <alignment horizontal="right" vertical="center" indent="1"/>
    </xf>
    <xf numFmtId="3" fontId="21" fillId="0" borderId="16" xfId="2" applyNumberFormat="1" applyFont="1" applyBorder="1" applyAlignment="1">
      <alignment vertical="center"/>
    </xf>
    <xf numFmtId="3" fontId="21" fillId="0" borderId="17" xfId="2" applyNumberFormat="1" applyFont="1" applyBorder="1" applyAlignment="1">
      <alignment vertical="center"/>
    </xf>
    <xf numFmtId="3" fontId="22" fillId="0" borderId="18" xfId="2" applyNumberFormat="1" applyFont="1" applyBorder="1" applyAlignment="1">
      <alignment vertical="center"/>
    </xf>
    <xf numFmtId="3" fontId="21" fillId="0" borderId="37" xfId="2" applyNumberFormat="1" applyFont="1" applyBorder="1" applyAlignment="1">
      <alignment vertical="center"/>
    </xf>
    <xf numFmtId="0" fontId="22" fillId="0" borderId="20" xfId="2" applyFont="1" applyFill="1" applyBorder="1" applyAlignment="1">
      <alignment horizontal="left" vertical="center" indent="1"/>
    </xf>
    <xf numFmtId="0" fontId="9" fillId="0" borderId="38" xfId="2" applyFont="1" applyBorder="1" applyAlignment="1">
      <alignment horizontal="center" vertical="center"/>
    </xf>
    <xf numFmtId="3" fontId="22" fillId="0" borderId="39" xfId="2" applyNumberFormat="1" applyFont="1" applyBorder="1" applyAlignment="1">
      <alignment vertical="center"/>
    </xf>
    <xf numFmtId="3" fontId="22" fillId="0" borderId="40" xfId="2" applyNumberFormat="1" applyFont="1" applyBorder="1" applyAlignment="1">
      <alignment vertical="center"/>
    </xf>
    <xf numFmtId="3" fontId="22" fillId="0" borderId="41" xfId="2" applyNumberFormat="1" applyFont="1" applyBorder="1" applyAlignment="1">
      <alignment vertical="center"/>
    </xf>
    <xf numFmtId="3" fontId="22" fillId="0" borderId="42" xfId="2" applyNumberFormat="1" applyFont="1" applyBorder="1" applyAlignment="1">
      <alignment vertical="center"/>
    </xf>
    <xf numFmtId="0" fontId="22" fillId="0" borderId="9" xfId="2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2" applyFont="1" applyFill="1" applyAlignment="1">
      <alignment horizontal="right" vertical="center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left" vertical="center"/>
    </xf>
    <xf numFmtId="0" fontId="9" fillId="0" borderId="30" xfId="2" applyFont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9" fillId="0" borderId="34" xfId="2" applyFont="1" applyBorder="1" applyAlignment="1">
      <alignment horizontal="right" vertical="center" indent="1"/>
    </xf>
    <xf numFmtId="0" fontId="8" fillId="0" borderId="12" xfId="2" applyFont="1" applyBorder="1" applyAlignment="1">
      <alignment horizontal="left" vertical="center" indent="1"/>
    </xf>
    <xf numFmtId="0" fontId="8" fillId="0" borderId="12" xfId="2" applyFont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right" vertical="center" indent="1"/>
    </xf>
    <xf numFmtId="0" fontId="8" fillId="0" borderId="12" xfId="0" applyFont="1" applyFill="1" applyBorder="1" applyAlignment="1">
      <alignment horizontal="left" vertical="center" wrapText="1" indent="1" readingOrder="2"/>
    </xf>
    <xf numFmtId="0" fontId="8" fillId="0" borderId="12" xfId="2" applyFont="1" applyFill="1" applyBorder="1" applyAlignment="1">
      <alignment horizontal="left" vertical="center" indent="1"/>
    </xf>
    <xf numFmtId="0" fontId="31" fillId="0" borderId="43" xfId="0" applyFont="1" applyFill="1" applyBorder="1" applyAlignment="1">
      <alignment horizontal="right" vertical="center" wrapText="1" indent="1" readingOrder="2"/>
    </xf>
    <xf numFmtId="3" fontId="21" fillId="0" borderId="37" xfId="0" applyNumberFormat="1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3" fontId="22" fillId="0" borderId="19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3" fontId="22" fillId="0" borderId="18" xfId="0" applyNumberFormat="1" applyFont="1" applyBorder="1" applyAlignment="1">
      <alignment vertical="center"/>
    </xf>
    <xf numFmtId="0" fontId="8" fillId="0" borderId="20" xfId="0" applyFont="1" applyFill="1" applyBorder="1" applyAlignment="1">
      <alignment horizontal="left" vertical="center" wrapText="1" indent="1" readingOrder="2"/>
    </xf>
    <xf numFmtId="0" fontId="8" fillId="0" borderId="9" xfId="2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3" fontId="21" fillId="0" borderId="0" xfId="2" applyNumberFormat="1" applyFont="1" applyFill="1" applyBorder="1" applyAlignment="1">
      <alignment vertical="center"/>
    </xf>
    <xf numFmtId="3" fontId="22" fillId="0" borderId="0" xfId="2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0" fillId="0" borderId="0" xfId="0" applyNumberFormat="1"/>
    <xf numFmtId="0" fontId="2" fillId="0" borderId="0" xfId="0" applyFont="1" applyAlignment="1">
      <alignment wrapText="1"/>
    </xf>
    <xf numFmtId="166" fontId="0" fillId="0" borderId="0" xfId="0" applyNumberFormat="1"/>
    <xf numFmtId="166" fontId="1" fillId="0" borderId="0" xfId="0" applyNumberFormat="1" applyFont="1"/>
    <xf numFmtId="0" fontId="0" fillId="0" borderId="0" xfId="0" applyFont="1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0" fontId="8" fillId="0" borderId="21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left" vertical="center"/>
    </xf>
    <xf numFmtId="0" fontId="9" fillId="0" borderId="22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24" xfId="2" applyFont="1" applyBorder="1" applyAlignment="1">
      <alignment horizontal="center" vertical="center"/>
    </xf>
    <xf numFmtId="0" fontId="19" fillId="0" borderId="29" xfId="2" applyFont="1" applyBorder="1" applyAlignment="1">
      <alignment horizontal="center" vertical="center"/>
    </xf>
    <xf numFmtId="0" fontId="10" fillId="0" borderId="21" xfId="2" applyFont="1" applyFill="1" applyBorder="1" applyAlignment="1">
      <alignment horizontal="right" vertical="center"/>
    </xf>
  </cellXfs>
  <cellStyles count="3">
    <cellStyle name="Comma 3" xfId="1"/>
    <cellStyle name="Normal" xfId="0" builtinId="0"/>
    <cellStyle name="Normal_ورقة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'C1a. Innovation Index'!$A$6</c:f>
              <c:strCache>
                <c:ptCount val="1"/>
                <c:pt idx="0">
                  <c:v>Switzerland</c:v>
                </c:pt>
              </c:strCache>
            </c:strRef>
          </c:tx>
          <c:val>
            <c:numRef>
              <c:f>('C1a. Innovation Index'!$H$6,'C1a. Innovation Index'!$J$6,'C1a. Innovation Index'!$L$6,'C1a. Innovation Index'!$N$6)</c:f>
              <c:numCache>
                <c:formatCode>General</c:formatCode>
                <c:ptCount val="4"/>
                <c:pt idx="0">
                  <c:v>63.82</c:v>
                </c:pt>
                <c:pt idx="1">
                  <c:v>68.2</c:v>
                </c:pt>
                <c:pt idx="2">
                  <c:v>66.599999999999994</c:v>
                </c:pt>
                <c:pt idx="3">
                  <c:v>64.8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'C1a. Innovation Index'!$A$7</c:f>
              <c:strCache>
                <c:ptCount val="1"/>
                <c:pt idx="0">
                  <c:v>United Kingdom</c:v>
                </c:pt>
              </c:strCache>
            </c:strRef>
          </c:tx>
          <c:val>
            <c:numRef>
              <c:f>('C1a. Innovation Index'!$H$7,'C1a. Innovation Index'!$J$7,'C1a. Innovation Index'!$L$7,'C1a. Innovation Index'!$N$7)</c:f>
              <c:numCache>
                <c:formatCode>General</c:formatCode>
                <c:ptCount val="4"/>
                <c:pt idx="0">
                  <c:v>55.96</c:v>
                </c:pt>
                <c:pt idx="1">
                  <c:v>61.2</c:v>
                </c:pt>
                <c:pt idx="2">
                  <c:v>61.2</c:v>
                </c:pt>
                <c:pt idx="3">
                  <c:v>62.4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'C1a. Innovation Index'!$A$8</c:f>
              <c:strCache>
                <c:ptCount val="1"/>
                <c:pt idx="0">
                  <c:v>Sweden</c:v>
                </c:pt>
              </c:strCache>
            </c:strRef>
          </c:tx>
          <c:val>
            <c:numRef>
              <c:f>('C1a. Innovation Index'!$H$8,'C1a. Innovation Index'!$J$8,'C1a. Innovation Index'!$L$8,'C1a. Innovation Index'!$N$8)</c:f>
              <c:numCache>
                <c:formatCode>General</c:formatCode>
                <c:ptCount val="4"/>
                <c:pt idx="0">
                  <c:v>62.12</c:v>
                </c:pt>
                <c:pt idx="1">
                  <c:v>64.8</c:v>
                </c:pt>
                <c:pt idx="2">
                  <c:v>61.4</c:v>
                </c:pt>
                <c:pt idx="3">
                  <c:v>62.3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'C1a. Innovation Index'!$A$9</c:f>
              <c:strCache>
                <c:ptCount val="1"/>
                <c:pt idx="0">
                  <c:v>Finland</c:v>
                </c:pt>
              </c:strCache>
            </c:strRef>
          </c:tx>
          <c:val>
            <c:numRef>
              <c:f>('C1a. Innovation Index'!$H$9,'C1a. Innovation Index'!$J$9,'C1a. Innovation Index'!$L$9,'C1a. Innovation Index'!$N$9)</c:f>
              <c:numCache>
                <c:formatCode>General</c:formatCode>
                <c:ptCount val="4"/>
                <c:pt idx="0">
                  <c:v>57.5</c:v>
                </c:pt>
                <c:pt idx="1">
                  <c:v>61.8</c:v>
                </c:pt>
                <c:pt idx="2">
                  <c:v>59.5</c:v>
                </c:pt>
                <c:pt idx="3">
                  <c:v>60.7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'C1a. Innovation Index'!$A$10</c:f>
              <c:strCache>
                <c:ptCount val="1"/>
                <c:pt idx="0">
                  <c:v>Netherlands</c:v>
                </c:pt>
              </c:strCache>
            </c:strRef>
          </c:tx>
          <c:val>
            <c:numRef>
              <c:f>('C1a. Innovation Index'!$H$10,'C1a. Innovation Index'!$J$10,'C1a. Innovation Index'!$L$10,'C1a. Innovation Index'!$N$10)</c:f>
              <c:numCache>
                <c:formatCode>General</c:formatCode>
                <c:ptCount val="4"/>
                <c:pt idx="0">
                  <c:v>56.31</c:v>
                </c:pt>
                <c:pt idx="1">
                  <c:v>60.5</c:v>
                </c:pt>
                <c:pt idx="2">
                  <c:v>61.1</c:v>
                </c:pt>
                <c:pt idx="3">
                  <c:v>60.6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'C1a. Innovation Index'!$A$11</c:f>
              <c:strCache>
                <c:ptCount val="1"/>
                <c:pt idx="0">
                  <c:v>United States</c:v>
                </c:pt>
              </c:strCache>
            </c:strRef>
          </c:tx>
          <c:val>
            <c:numRef>
              <c:f>('C1a. Innovation Index'!$H$11,'C1a. Innovation Index'!$J$11,'C1a. Innovation Index'!$L$11,'C1a. Innovation Index'!$N$11)</c:f>
              <c:numCache>
                <c:formatCode>General</c:formatCode>
                <c:ptCount val="4"/>
                <c:pt idx="0">
                  <c:v>56.57</c:v>
                </c:pt>
                <c:pt idx="1">
                  <c:v>57.7</c:v>
                </c:pt>
                <c:pt idx="2">
                  <c:v>60.3</c:v>
                </c:pt>
                <c:pt idx="3">
                  <c:v>60.1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'C1a. Innovation Index'!$A$12</c:f>
              <c:strCache>
                <c:ptCount val="1"/>
                <c:pt idx="0">
                  <c:v>Singapore</c:v>
                </c:pt>
              </c:strCache>
            </c:strRef>
          </c:tx>
          <c:val>
            <c:numRef>
              <c:f>('C1a. Innovation Index'!$H$12,'C1a. Innovation Index'!$J$12,'C1a. Innovation Index'!$L$12,'C1a. Innovation Index'!$N$12)</c:f>
              <c:numCache>
                <c:formatCode>General</c:formatCode>
                <c:ptCount val="4"/>
                <c:pt idx="0">
                  <c:v>59.64</c:v>
                </c:pt>
                <c:pt idx="1">
                  <c:v>63.5</c:v>
                </c:pt>
                <c:pt idx="2">
                  <c:v>59.4</c:v>
                </c:pt>
                <c:pt idx="3">
                  <c:v>59.2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'C1a. Innovation Index'!$A$13</c:f>
              <c:strCache>
                <c:ptCount val="1"/>
                <c:pt idx="0">
                  <c:v>Denmark</c:v>
                </c:pt>
              </c:strCache>
            </c:strRef>
          </c:tx>
          <c:val>
            <c:numRef>
              <c:f>('C1a. Innovation Index'!$H$13,'C1a. Innovation Index'!$J$13,'C1a. Innovation Index'!$L$13,'C1a. Innovation Index'!$N$13)</c:f>
              <c:numCache>
                <c:formatCode>General</c:formatCode>
                <c:ptCount val="4"/>
                <c:pt idx="0">
                  <c:v>56.96</c:v>
                </c:pt>
                <c:pt idx="1">
                  <c:v>59.9</c:v>
                </c:pt>
                <c:pt idx="2">
                  <c:v>58.3</c:v>
                </c:pt>
                <c:pt idx="3">
                  <c:v>57.5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'C1a. Innovation Index'!$A$14</c:f>
              <c:strCache>
                <c:ptCount val="1"/>
                <c:pt idx="0">
                  <c:v>Luxembourg</c:v>
                </c:pt>
              </c:strCache>
            </c:strRef>
          </c:tx>
          <c:val>
            <c:numRef>
              <c:f>('C1a. Innovation Index'!$H$14,'C1a. Innovation Index'!$J$14,'C1a. Innovation Index'!$L$14,'C1a. Innovation Index'!$N$14)</c:f>
              <c:numCache>
                <c:formatCode>General</c:formatCode>
                <c:ptCount val="4"/>
                <c:pt idx="0">
                  <c:v>52.65</c:v>
                </c:pt>
                <c:pt idx="1">
                  <c:v>57.7</c:v>
                </c:pt>
                <c:pt idx="2">
                  <c:v>56.6</c:v>
                </c:pt>
                <c:pt idx="3">
                  <c:v>56.9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'C1a. Innovation Index'!$A$15</c:f>
              <c:strCache>
                <c:ptCount val="1"/>
                <c:pt idx="0">
                  <c:v>Hong Kong, China</c:v>
                </c:pt>
              </c:strCache>
            </c:strRef>
          </c:tx>
          <c:val>
            <c:numRef>
              <c:f>('C1a. Innovation Index'!$H$15,'C1a. Innovation Index'!$J$15,'C1a. Innovation Index'!$L$15,'C1a. Innovation Index'!$N$15)</c:f>
              <c:numCache>
                <c:formatCode>General</c:formatCode>
                <c:ptCount val="4"/>
                <c:pt idx="0">
                  <c:v>58.8</c:v>
                </c:pt>
                <c:pt idx="1">
                  <c:v>58.7</c:v>
                </c:pt>
                <c:pt idx="2">
                  <c:v>59.4</c:v>
                </c:pt>
                <c:pt idx="3">
                  <c:v>56.8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'C1a. Innovation Index'!$A$16</c:f>
              <c:strCache>
                <c:ptCount val="1"/>
                <c:pt idx="0">
                  <c:v>Canada</c:v>
                </c:pt>
              </c:strCache>
            </c:strRef>
          </c:tx>
          <c:val>
            <c:numRef>
              <c:f>('C1a. Innovation Index'!$H$16,'C1a. Innovation Index'!$J$16,'C1a. Innovation Index'!$L$16,'C1a. Innovation Index'!$N$16)</c:f>
              <c:numCache>
                <c:formatCode>General</c:formatCode>
                <c:ptCount val="4"/>
                <c:pt idx="0">
                  <c:v>56.33</c:v>
                </c:pt>
                <c:pt idx="1">
                  <c:v>56.9</c:v>
                </c:pt>
                <c:pt idx="2">
                  <c:v>57.6</c:v>
                </c:pt>
                <c:pt idx="3">
                  <c:v>56.1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'C1a. Innovation Index'!$A$17</c:f>
              <c:strCache>
                <c:ptCount val="1"/>
                <c:pt idx="0">
                  <c:v>Germany</c:v>
                </c:pt>
              </c:strCache>
            </c:strRef>
          </c:tx>
          <c:val>
            <c:numRef>
              <c:f>('C1a. Innovation Index'!$H$17,'C1a. Innovation Index'!$J$17,'C1a. Innovation Index'!$L$17,'C1a. Innovation Index'!$N$17)</c:f>
              <c:numCache>
                <c:formatCode>General</c:formatCode>
                <c:ptCount val="4"/>
                <c:pt idx="0">
                  <c:v>54.89</c:v>
                </c:pt>
                <c:pt idx="1">
                  <c:v>56.2</c:v>
                </c:pt>
                <c:pt idx="2">
                  <c:v>55.8</c:v>
                </c:pt>
                <c:pt idx="3">
                  <c:v>56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'C1a. Innovation Index'!$A$18</c:f>
              <c:strCache>
                <c:ptCount val="1"/>
                <c:pt idx="0">
                  <c:v>Republic of Korea</c:v>
                </c:pt>
              </c:strCache>
            </c:strRef>
          </c:tx>
          <c:val>
            <c:numRef>
              <c:f>('C1a. Innovation Index'!$H$18,'C1a. Innovation Index'!$J$18,'C1a. Innovation Index'!$L$18,'C1a. Innovation Index'!$N$18)</c:f>
              <c:numCache>
                <c:formatCode>General</c:formatCode>
                <c:ptCount val="4"/>
                <c:pt idx="0">
                  <c:v>53.68</c:v>
                </c:pt>
                <c:pt idx="1">
                  <c:v>53.9</c:v>
                </c:pt>
                <c:pt idx="2">
                  <c:v>53.3</c:v>
                </c:pt>
                <c:pt idx="3">
                  <c:v>55.3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'C1a. Innovation Index'!$A$19</c:f>
              <c:strCache>
                <c:ptCount val="1"/>
                <c:pt idx="0">
                  <c:v>Australia</c:v>
                </c:pt>
              </c:strCache>
            </c:strRef>
          </c:tx>
          <c:val>
            <c:numRef>
              <c:f>('C1a. Innovation Index'!$H$19,'C1a. Innovation Index'!$J$19,'C1a. Innovation Index'!$L$19,'C1a. Innovation Index'!$N$19)</c:f>
              <c:numCache>
                <c:formatCode>General</c:formatCode>
                <c:ptCount val="4"/>
                <c:pt idx="0">
                  <c:v>49.85</c:v>
                </c:pt>
                <c:pt idx="1">
                  <c:v>51.9</c:v>
                </c:pt>
                <c:pt idx="2">
                  <c:v>53.1</c:v>
                </c:pt>
                <c:pt idx="3">
                  <c:v>55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'C1a. Innovation Index'!$A$20</c:f>
              <c:strCache>
                <c:ptCount val="1"/>
                <c:pt idx="0">
                  <c:v>Japan</c:v>
                </c:pt>
              </c:strCache>
            </c:strRef>
          </c:tx>
          <c:val>
            <c:numRef>
              <c:f>('C1a. Innovation Index'!$H$20,'C1a. Innovation Index'!$J$20,'C1a. Innovation Index'!$L$20,'C1a. Innovation Index'!$N$20)</c:f>
              <c:numCache>
                <c:formatCode>General</c:formatCode>
                <c:ptCount val="4"/>
                <c:pt idx="0">
                  <c:v>50.32</c:v>
                </c:pt>
                <c:pt idx="1">
                  <c:v>51.7</c:v>
                </c:pt>
                <c:pt idx="2">
                  <c:v>52.2</c:v>
                </c:pt>
                <c:pt idx="3">
                  <c:v>52.4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'C1a. Innovation Index'!$A$21</c:f>
              <c:strCache>
                <c:ptCount val="1"/>
                <c:pt idx="0">
                  <c:v>France</c:v>
                </c:pt>
              </c:strCache>
            </c:strRef>
          </c:tx>
          <c:val>
            <c:numRef>
              <c:f>('C1a. Innovation Index'!$H$21,'C1a. Innovation Index'!$J$21,'C1a. Innovation Index'!$L$21,'C1a. Innovation Index'!$N$21)</c:f>
              <c:numCache>
                <c:formatCode>General</c:formatCode>
                <c:ptCount val="4"/>
                <c:pt idx="0">
                  <c:v>49.25</c:v>
                </c:pt>
                <c:pt idx="1">
                  <c:v>51.8</c:v>
                </c:pt>
                <c:pt idx="2">
                  <c:v>52.8</c:v>
                </c:pt>
                <c:pt idx="3">
                  <c:v>52.2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'C1a. Innovation Index'!$A$22</c:f>
              <c:strCache>
                <c:ptCount val="1"/>
                <c:pt idx="0">
                  <c:v>China</c:v>
                </c:pt>
              </c:strCache>
            </c:strRef>
          </c:tx>
          <c:val>
            <c:numRef>
              <c:f>('C1a. Innovation Index'!$H$22,'C1a. Innovation Index'!$J$22,'C1a. Innovation Index'!$L$22,'C1a. Innovation Index'!$N$22)</c:f>
              <c:numCache>
                <c:formatCode>General</c:formatCode>
                <c:ptCount val="4"/>
                <c:pt idx="0">
                  <c:v>46.43</c:v>
                </c:pt>
                <c:pt idx="1">
                  <c:v>45.4</c:v>
                </c:pt>
                <c:pt idx="2">
                  <c:v>44.7</c:v>
                </c:pt>
                <c:pt idx="3">
                  <c:v>46.6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'C1a. Innovation Index'!$A$23</c:f>
              <c:strCache>
                <c:ptCount val="1"/>
                <c:pt idx="0">
                  <c:v>UAE</c:v>
                </c:pt>
              </c:strCache>
            </c:strRef>
          </c:tx>
          <c:val>
            <c:numRef>
              <c:f>('C1a. Innovation Index'!$H$23,'C1a. Innovation Index'!$J$23,'C1a. Innovation Index'!$L$23,'C1a. Innovation Index'!$N$23)</c:f>
              <c:numCache>
                <c:formatCode>General</c:formatCode>
                <c:ptCount val="4"/>
                <c:pt idx="0">
                  <c:v>41.99</c:v>
                </c:pt>
                <c:pt idx="1">
                  <c:v>44.4</c:v>
                </c:pt>
                <c:pt idx="2">
                  <c:v>41.9</c:v>
                </c:pt>
                <c:pt idx="3">
                  <c:v>43.2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'C1a. Innovation Index'!$A$24</c:f>
              <c:strCache>
                <c:ptCount val="1"/>
                <c:pt idx="0">
                  <c:v>Saudi Arabia</c:v>
                </c:pt>
              </c:strCache>
            </c:strRef>
          </c:tx>
          <c:val>
            <c:numRef>
              <c:f>('C1a. Innovation Index'!$H$24,'C1a. Innovation Index'!$J$24,'C1a. Innovation Index'!$L$24,'C1a. Innovation Index'!$N$24)</c:f>
              <c:numCache>
                <c:formatCode>General</c:formatCode>
                <c:ptCount val="4"/>
                <c:pt idx="0">
                  <c:v>36.44</c:v>
                </c:pt>
                <c:pt idx="1">
                  <c:v>39.299999999999997</c:v>
                </c:pt>
                <c:pt idx="2">
                  <c:v>41.2</c:v>
                </c:pt>
                <c:pt idx="3">
                  <c:v>41.6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'C1a. Innovation Index'!$A$25</c:f>
              <c:strCache>
                <c:ptCount val="1"/>
                <c:pt idx="0">
                  <c:v>Qatar</c:v>
                </c:pt>
              </c:strCache>
            </c:strRef>
          </c:tx>
          <c:val>
            <c:numRef>
              <c:f>('C1a. Innovation Index'!$H$25,'C1a. Innovation Index'!$J$25,'C1a. Innovation Index'!$L$25,'C1a. Innovation Index'!$N$25)</c:f>
              <c:numCache>
                <c:formatCode>General</c:formatCode>
                <c:ptCount val="4"/>
                <c:pt idx="0">
                  <c:v>47.74</c:v>
                </c:pt>
                <c:pt idx="1">
                  <c:v>45.5</c:v>
                </c:pt>
                <c:pt idx="2">
                  <c:v>41</c:v>
                </c:pt>
                <c:pt idx="3">
                  <c:v>40.299999999999997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86368"/>
        <c:axId val="134587904"/>
      </c:lineChart>
      <c:catAx>
        <c:axId val="134586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34587904"/>
        <c:crosses val="autoZero"/>
        <c:auto val="1"/>
        <c:lblAlgn val="ctr"/>
        <c:lblOffset val="100"/>
        <c:noMultiLvlLbl val="0"/>
      </c:catAx>
      <c:valAx>
        <c:axId val="134587904"/>
        <c:scaling>
          <c:orientation val="minMax"/>
          <c:max val="70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345863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ja-JP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'C2c. FDI'!$AN$4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'C2c. FDI'!$B$5:$B$35</c:f>
              <c:strCache>
                <c:ptCount val="31"/>
                <c:pt idx="0">
                  <c:v>Liberia</c:v>
                </c:pt>
                <c:pt idx="1">
                  <c:v>Luxembourg</c:v>
                </c:pt>
                <c:pt idx="2">
                  <c:v>Mongolia</c:v>
                </c:pt>
                <c:pt idx="3">
                  <c:v>Mozambique</c:v>
                </c:pt>
                <c:pt idx="4">
                  <c:v>Mauritania</c:v>
                </c:pt>
                <c:pt idx="5">
                  <c:v>Hong Kong, China</c:v>
                </c:pt>
                <c:pt idx="6">
                  <c:v>Marshall Islands</c:v>
                </c:pt>
                <c:pt idx="7">
                  <c:v>Singapore</c:v>
                </c:pt>
                <c:pt idx="8">
                  <c:v>Republic of Congo</c:v>
                </c:pt>
                <c:pt idx="9">
                  <c:v>Ireland</c:v>
                </c:pt>
                <c:pt idx="10">
                  <c:v>Lebanon</c:v>
                </c:pt>
                <c:pt idx="11">
                  <c:v>Jordan</c:v>
                </c:pt>
                <c:pt idx="12">
                  <c:v>Australia</c:v>
                </c:pt>
                <c:pt idx="13">
                  <c:v>China</c:v>
                </c:pt>
                <c:pt idx="14">
                  <c:v>Tunisia</c:v>
                </c:pt>
                <c:pt idx="15">
                  <c:v>Brazil</c:v>
                </c:pt>
                <c:pt idx="16">
                  <c:v>Morocco</c:v>
                </c:pt>
                <c:pt idx="17">
                  <c:v>Bahrain</c:v>
                </c:pt>
                <c:pt idx="18">
                  <c:v>United Kingdom</c:v>
                </c:pt>
                <c:pt idx="19">
                  <c:v>Russian Federation</c:v>
                </c:pt>
                <c:pt idx="20">
                  <c:v>UAE</c:v>
                </c:pt>
                <c:pt idx="21">
                  <c:v>Canada</c:v>
                </c:pt>
                <c:pt idx="22">
                  <c:v>Oman</c:v>
                </c:pt>
                <c:pt idx="23">
                  <c:v>Saudi Arabia</c:v>
                </c:pt>
                <c:pt idx="24">
                  <c:v>Kuwait</c:v>
                </c:pt>
                <c:pt idx="25">
                  <c:v>United States</c:v>
                </c:pt>
                <c:pt idx="26">
                  <c:v>France</c:v>
                </c:pt>
                <c:pt idx="27">
                  <c:v>Germany</c:v>
                </c:pt>
                <c:pt idx="28">
                  <c:v>Republic of Korea</c:v>
                </c:pt>
                <c:pt idx="29">
                  <c:v>Qatar</c:v>
                </c:pt>
                <c:pt idx="30">
                  <c:v>Japan</c:v>
                </c:pt>
              </c:strCache>
            </c:strRef>
          </c:cat>
          <c:val>
            <c:numRef>
              <c:f>'C2c. FDI'!$AN$5:$AN$35</c:f>
              <c:numCache>
                <c:formatCode>General</c:formatCode>
                <c:ptCount val="31"/>
                <c:pt idx="0">
                  <c:v>78.098847400181555</c:v>
                </c:pt>
                <c:pt idx="1">
                  <c:v>50.554897719127624</c:v>
                </c:pt>
                <c:pt idx="2">
                  <c:v>43.129101909607925</c:v>
                </c:pt>
                <c:pt idx="3">
                  <c:v>36.436793318714329</c:v>
                </c:pt>
                <c:pt idx="4">
                  <c:v>30.423318259626164</c:v>
                </c:pt>
                <c:pt idx="5">
                  <c:v>28.514302000575988</c:v>
                </c:pt>
                <c:pt idx="6">
                  <c:v>22.183236994219655</c:v>
                </c:pt>
                <c:pt idx="7">
                  <c:v>21.316769611198207</c:v>
                </c:pt>
                <c:pt idx="8">
                  <c:v>20.16339180823373</c:v>
                </c:pt>
                <c:pt idx="9">
                  <c:v>19.446456359033615</c:v>
                </c:pt>
                <c:pt idx="10">
                  <c:v>8.5128452764682425</c:v>
                </c:pt>
                <c:pt idx="11">
                  <c:v>4.8277039544827085</c:v>
                </c:pt>
                <c:pt idx="12">
                  <c:v>3.6330456711150747</c:v>
                </c:pt>
                <c:pt idx="13">
                  <c:v>3.5922710402198019</c:v>
                </c:pt>
                <c:pt idx="14">
                  <c:v>3.4357227097324179</c:v>
                </c:pt>
                <c:pt idx="15">
                  <c:v>3.384529936608522</c:v>
                </c:pt>
                <c:pt idx="16">
                  <c:v>2.960938690834872</c:v>
                </c:pt>
                <c:pt idx="17">
                  <c:v>2.9352943541425041</c:v>
                </c:pt>
                <c:pt idx="18">
                  <c:v>2.7146045799244294</c:v>
                </c:pt>
                <c:pt idx="19">
                  <c:v>2.5074737849849238</c:v>
                </c:pt>
                <c:pt idx="20">
                  <c:v>2.501829120041303</c:v>
                </c:pt>
                <c:pt idx="21">
                  <c:v>2.3654416782623762</c:v>
                </c:pt>
                <c:pt idx="22">
                  <c:v>1.9334070662657583</c:v>
                </c:pt>
                <c:pt idx="23">
                  <c:v>1.6598239893850046</c:v>
                </c:pt>
                <c:pt idx="24">
                  <c:v>1.5678418139349872</c:v>
                </c:pt>
                <c:pt idx="25">
                  <c:v>1.2545091907464634</c:v>
                </c:pt>
                <c:pt idx="26">
                  <c:v>1.0769606532681153</c:v>
                </c:pt>
                <c:pt idx="27">
                  <c:v>1.0130661107982664</c:v>
                </c:pt>
                <c:pt idx="28">
                  <c:v>0.77656561496118282</c:v>
                </c:pt>
                <c:pt idx="29">
                  <c:v>0.17211495355529111</c:v>
                </c:pt>
                <c:pt idx="30">
                  <c:v>4.2531277051372836E-2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02048"/>
        <c:axId val="140003584"/>
      </c:barChart>
      <c:catAx>
        <c:axId val="14000204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0003584"/>
        <c:crosses val="autoZero"/>
        <c:auto val="1"/>
        <c:lblAlgn val="ctr"/>
        <c:lblOffset val="100"/>
        <c:noMultiLvlLbl val="0"/>
      </c:catAx>
      <c:valAx>
        <c:axId val="140003584"/>
        <c:scaling>
          <c:orientation val="minMax"/>
          <c:max val="8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000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ja-JP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'C2c. FDI'!$B$25</c:f>
              <c:strCache>
                <c:ptCount val="1"/>
                <c:pt idx="0">
                  <c:v>UAE</c:v>
                </c:pt>
              </c:strCache>
            </c:strRef>
          </c:tx>
          <c:cat>
            <c:strRef>
              <c:f>'C2c. FDI'!$Y$4:$AN$4</c:f>
              <c:strCache>
                <c:ptCount val="1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'C2c. FDI'!$Y$25:$AN$25</c:f>
              <c:numCache>
                <c:formatCode>General</c:formatCode>
                <c:ptCount val="16"/>
                <c:pt idx="0">
                  <c:v>0.29481598618145749</c:v>
                </c:pt>
                <c:pt idx="1">
                  <c:v>0.34048530227710427</c:v>
                </c:pt>
                <c:pt idx="2">
                  <c:v>-1.1668357527694309</c:v>
                </c:pt>
                <c:pt idx="3">
                  <c:v>-0.48528151905085393</c:v>
                </c:pt>
                <c:pt idx="4">
                  <c:v>1.1458921372571893</c:v>
                </c:pt>
                <c:pt idx="5">
                  <c:v>8.6781363749722937E-2</c:v>
                </c:pt>
                <c:pt idx="6">
                  <c:v>3.4226626155739877</c:v>
                </c:pt>
                <c:pt idx="7">
                  <c:v>6.7671519199445811</c:v>
                </c:pt>
                <c:pt idx="8">
                  <c:v>6.0348308885284982</c:v>
                </c:pt>
                <c:pt idx="9">
                  <c:v>5.7657130281577498</c:v>
                </c:pt>
                <c:pt idx="10">
                  <c:v>5.5004395613346215</c:v>
                </c:pt>
                <c:pt idx="11">
                  <c:v>4.3501435774375246</c:v>
                </c:pt>
                <c:pt idx="12">
                  <c:v>1.5708971701994687</c:v>
                </c:pt>
                <c:pt idx="13">
                  <c:v>1.9135638413920262</c:v>
                </c:pt>
                <c:pt idx="14">
                  <c:v>2.202843186283872</c:v>
                </c:pt>
                <c:pt idx="15">
                  <c:v>2.501829120041303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39680"/>
        <c:axId val="140041216"/>
      </c:lineChart>
      <c:catAx>
        <c:axId val="140039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0041216"/>
        <c:crosses val="autoZero"/>
        <c:auto val="1"/>
        <c:lblAlgn val="ctr"/>
        <c:lblOffset val="100"/>
        <c:noMultiLvlLbl val="0"/>
      </c:catAx>
      <c:valAx>
        <c:axId val="140041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003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'C2c. FDI'!$B$277</c:f>
              <c:strCache>
                <c:ptCount val="1"/>
                <c:pt idx="0">
                  <c:v>United Kingdom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FDI'!$C$277:$H$277</c:f>
              <c:numCache>
                <c:formatCode>_(* #,##0_);_(* \(#,##0\);_(* "-"??_);_(@_)</c:formatCode>
                <c:ptCount val="6"/>
                <c:pt idx="0">
                  <c:v>38336</c:v>
                </c:pt>
                <c:pt idx="1">
                  <c:v>33993</c:v>
                </c:pt>
                <c:pt idx="2">
                  <c:v>34315</c:v>
                </c:pt>
                <c:pt idx="3">
                  <c:v>31057</c:v>
                </c:pt>
                <c:pt idx="4">
                  <c:v>37792</c:v>
                </c:pt>
                <c:pt idx="5">
                  <c:v>35555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'C2c. FDI'!$B$278</c:f>
              <c:strCache>
                <c:ptCount val="1"/>
                <c:pt idx="0">
                  <c:v>India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FDI'!$C$278:$H$278</c:f>
              <c:numCache>
                <c:formatCode>_(* #,##0_);_(* \(#,##0\);_(* "-"??_);_(@_)</c:formatCode>
                <c:ptCount val="6"/>
                <c:pt idx="0">
                  <c:v>5968</c:v>
                </c:pt>
                <c:pt idx="1">
                  <c:v>6142</c:v>
                </c:pt>
                <c:pt idx="2">
                  <c:v>2471</c:v>
                </c:pt>
                <c:pt idx="3">
                  <c:v>6138</c:v>
                </c:pt>
                <c:pt idx="4">
                  <c:v>13990</c:v>
                </c:pt>
                <c:pt idx="5">
                  <c:v>15628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'C2c. FDI'!$B$279</c:f>
              <c:strCache>
                <c:ptCount val="1"/>
                <c:pt idx="0">
                  <c:v>France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FDI'!$C$279:$H$279</c:f>
              <c:numCache>
                <c:formatCode>_(* #,##0_);_(* \(#,##0\);_(* "-"??_);_(@_)</c:formatCode>
                <c:ptCount val="6"/>
                <c:pt idx="0">
                  <c:v>4205</c:v>
                </c:pt>
                <c:pt idx="1">
                  <c:v>2982</c:v>
                </c:pt>
                <c:pt idx="2">
                  <c:v>4476</c:v>
                </c:pt>
                <c:pt idx="3">
                  <c:v>9142</c:v>
                </c:pt>
                <c:pt idx="4">
                  <c:v>12657</c:v>
                </c:pt>
                <c:pt idx="5">
                  <c:v>14989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'C2c. FDI'!$B$280</c:f>
              <c:strCache>
                <c:ptCount val="1"/>
                <c:pt idx="0">
                  <c:v>Japan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FDI'!$C$280:$H$280</c:f>
              <c:numCache>
                <c:formatCode>_(* #,##0_);_(* \(#,##0\);_(* "-"??_);_(@_)</c:formatCode>
                <c:ptCount val="6"/>
                <c:pt idx="0">
                  <c:v>10215</c:v>
                </c:pt>
                <c:pt idx="1">
                  <c:v>12246</c:v>
                </c:pt>
                <c:pt idx="2">
                  <c:v>14644</c:v>
                </c:pt>
                <c:pt idx="3">
                  <c:v>16321</c:v>
                </c:pt>
                <c:pt idx="4">
                  <c:v>14194</c:v>
                </c:pt>
                <c:pt idx="5">
                  <c:v>14648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'C2c. FDI'!$B$281</c:f>
              <c:strCache>
                <c:ptCount val="1"/>
                <c:pt idx="0">
                  <c:v>United States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FDI'!$C$281:$H$281</c:f>
              <c:numCache>
                <c:formatCode>_(* #,##0_);_(* \(#,##0\);_(* "-"??_);_(@_)</c:formatCode>
                <c:ptCount val="6"/>
                <c:pt idx="0">
                  <c:v>2776</c:v>
                </c:pt>
                <c:pt idx="1">
                  <c:v>8652</c:v>
                </c:pt>
                <c:pt idx="2">
                  <c:v>7606</c:v>
                </c:pt>
                <c:pt idx="3">
                  <c:v>6292</c:v>
                </c:pt>
                <c:pt idx="4">
                  <c:v>8066</c:v>
                </c:pt>
                <c:pt idx="5">
                  <c:v>11414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'C2c. FDI'!$B$282</c:f>
              <c:strCache>
                <c:ptCount val="1"/>
                <c:pt idx="0">
                  <c:v>Kuwait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FDI'!$C$282:$H$282</c:f>
              <c:numCache>
                <c:formatCode>_(* #,##0_);_(* \(#,##0\);_(* "-"??_);_(@_)</c:formatCode>
                <c:ptCount val="6"/>
                <c:pt idx="0">
                  <c:v>11613</c:v>
                </c:pt>
                <c:pt idx="1">
                  <c:v>14541</c:v>
                </c:pt>
                <c:pt idx="2">
                  <c:v>14912</c:v>
                </c:pt>
                <c:pt idx="3">
                  <c:v>10485</c:v>
                </c:pt>
                <c:pt idx="4">
                  <c:v>10386</c:v>
                </c:pt>
                <c:pt idx="5">
                  <c:v>11189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'C2c. FDI'!$B$283</c:f>
              <c:strCache>
                <c:ptCount val="1"/>
                <c:pt idx="0">
                  <c:v>Australia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FDI'!$C$283:$H$283</c:f>
              <c:numCache>
                <c:formatCode>_(* #,##0_);_(* \(#,##0\);_(* "-"??_);_(@_)</c:formatCode>
                <c:ptCount val="6"/>
                <c:pt idx="0">
                  <c:v>2825</c:v>
                </c:pt>
                <c:pt idx="1">
                  <c:v>3712</c:v>
                </c:pt>
                <c:pt idx="2">
                  <c:v>3147</c:v>
                </c:pt>
                <c:pt idx="3">
                  <c:v>4847</c:v>
                </c:pt>
                <c:pt idx="4">
                  <c:v>8400</c:v>
                </c:pt>
                <c:pt idx="5">
                  <c:v>10534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'C2c. FDI'!$B$284</c:f>
              <c:strCache>
                <c:ptCount val="1"/>
                <c:pt idx="0">
                  <c:v>Saudi Arabia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FDI'!$C$284:$H$284</c:f>
              <c:numCache>
                <c:formatCode>_(* #,##0_);_(* \(#,##0\);_(* "-"??_);_(@_)</c:formatCode>
                <c:ptCount val="6"/>
                <c:pt idx="0">
                  <c:v>8436</c:v>
                </c:pt>
                <c:pt idx="1">
                  <c:v>7737</c:v>
                </c:pt>
                <c:pt idx="2">
                  <c:v>5780</c:v>
                </c:pt>
                <c:pt idx="3">
                  <c:v>6917</c:v>
                </c:pt>
                <c:pt idx="4">
                  <c:v>9484</c:v>
                </c:pt>
                <c:pt idx="5">
                  <c:v>10356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'C2c. FDI'!$B$285</c:f>
              <c:strCache>
                <c:ptCount val="1"/>
                <c:pt idx="0">
                  <c:v>Switzerland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FDI'!$C$285:$H$285</c:f>
              <c:numCache>
                <c:formatCode>_(* #,##0_);_(* \(#,##0\);_(* "-"??_);_(@_)</c:formatCode>
                <c:ptCount val="6"/>
                <c:pt idx="0">
                  <c:v>1198</c:v>
                </c:pt>
                <c:pt idx="1">
                  <c:v>1580</c:v>
                </c:pt>
                <c:pt idx="2">
                  <c:v>3326</c:v>
                </c:pt>
                <c:pt idx="3">
                  <c:v>2711</c:v>
                </c:pt>
                <c:pt idx="4">
                  <c:v>7441</c:v>
                </c:pt>
                <c:pt idx="5">
                  <c:v>8131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'C2c. FDI'!$B$286</c:f>
              <c:strCache>
                <c:ptCount val="1"/>
                <c:pt idx="0">
                  <c:v>Netherlands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FDI'!$C$286:$H$286</c:f>
              <c:numCache>
                <c:formatCode>_(* #,##0_);_(* \(#,##0\);_(* "-"??_);_(@_)</c:formatCode>
                <c:ptCount val="6"/>
                <c:pt idx="0">
                  <c:v>1706</c:v>
                </c:pt>
                <c:pt idx="1">
                  <c:v>2137</c:v>
                </c:pt>
                <c:pt idx="2">
                  <c:v>1938</c:v>
                </c:pt>
                <c:pt idx="3">
                  <c:v>5224</c:v>
                </c:pt>
                <c:pt idx="4">
                  <c:v>6430</c:v>
                </c:pt>
                <c:pt idx="5">
                  <c:v>7196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'C2c. FDI'!$B$287</c:f>
              <c:strCache>
                <c:ptCount val="1"/>
                <c:pt idx="0">
                  <c:v>Other Countries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FDI'!$C$287:$H$287</c:f>
              <c:numCache>
                <c:formatCode>_(* #,##0_);_(* \(#,##0\);_(* "-"??_);_(@_)</c:formatCode>
                <c:ptCount val="6"/>
                <c:pt idx="0">
                  <c:v>46739</c:v>
                </c:pt>
                <c:pt idx="1">
                  <c:v>59824</c:v>
                </c:pt>
                <c:pt idx="2">
                  <c:v>68985</c:v>
                </c:pt>
                <c:pt idx="3">
                  <c:v>93673</c:v>
                </c:pt>
                <c:pt idx="4">
                  <c:v>111444</c:v>
                </c:pt>
                <c:pt idx="5">
                  <c:v>128663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'C2c. FDI'!$B$288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FDI'!$C$288:$H$288</c:f>
              <c:numCache>
                <c:formatCode>_(* #,##0_);_(* \(#,##0\);_(* "-"??_);_(@_)</c:formatCode>
                <c:ptCount val="6"/>
                <c:pt idx="0">
                  <c:v>134017</c:v>
                </c:pt>
                <c:pt idx="1">
                  <c:v>153546</c:v>
                </c:pt>
                <c:pt idx="2">
                  <c:v>161600</c:v>
                </c:pt>
                <c:pt idx="3">
                  <c:v>192807</c:v>
                </c:pt>
                <c:pt idx="4">
                  <c:v>240284</c:v>
                </c:pt>
                <c:pt idx="5">
                  <c:v>268303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34816"/>
        <c:axId val="140448896"/>
      </c:lineChart>
      <c:catAx>
        <c:axId val="140434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0448896"/>
        <c:crosses val="autoZero"/>
        <c:auto val="1"/>
        <c:lblAlgn val="ctr"/>
        <c:lblOffset val="100"/>
        <c:noMultiLvlLbl val="0"/>
      </c:catAx>
      <c:valAx>
        <c:axId val="1404488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04348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'C2c. FDI'!$B$277</c:f>
              <c:strCache>
                <c:ptCount val="1"/>
                <c:pt idx="0">
                  <c:v>United Kingdom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FDI'!$C$277:$H$277</c:f>
              <c:numCache>
                <c:formatCode>_(* #,##0_);_(* \(#,##0\);_(* "-"??_);_(@_)</c:formatCode>
                <c:ptCount val="6"/>
                <c:pt idx="0">
                  <c:v>38336</c:v>
                </c:pt>
                <c:pt idx="1">
                  <c:v>33993</c:v>
                </c:pt>
                <c:pt idx="2">
                  <c:v>34315</c:v>
                </c:pt>
                <c:pt idx="3">
                  <c:v>31057</c:v>
                </c:pt>
                <c:pt idx="4">
                  <c:v>37792</c:v>
                </c:pt>
                <c:pt idx="5">
                  <c:v>35555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'C2c. FDI'!$B$278</c:f>
              <c:strCache>
                <c:ptCount val="1"/>
                <c:pt idx="0">
                  <c:v>India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FDI'!$C$278:$H$278</c:f>
              <c:numCache>
                <c:formatCode>_(* #,##0_);_(* \(#,##0\);_(* "-"??_);_(@_)</c:formatCode>
                <c:ptCount val="6"/>
                <c:pt idx="0">
                  <c:v>5968</c:v>
                </c:pt>
                <c:pt idx="1">
                  <c:v>6142</c:v>
                </c:pt>
                <c:pt idx="2">
                  <c:v>2471</c:v>
                </c:pt>
                <c:pt idx="3">
                  <c:v>6138</c:v>
                </c:pt>
                <c:pt idx="4">
                  <c:v>13990</c:v>
                </c:pt>
                <c:pt idx="5">
                  <c:v>15628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'C2c. FDI'!$B$279</c:f>
              <c:strCache>
                <c:ptCount val="1"/>
                <c:pt idx="0">
                  <c:v>France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FDI'!$C$279:$H$279</c:f>
              <c:numCache>
                <c:formatCode>_(* #,##0_);_(* \(#,##0\);_(* "-"??_);_(@_)</c:formatCode>
                <c:ptCount val="6"/>
                <c:pt idx="0">
                  <c:v>4205</c:v>
                </c:pt>
                <c:pt idx="1">
                  <c:v>2982</c:v>
                </c:pt>
                <c:pt idx="2">
                  <c:v>4476</c:v>
                </c:pt>
                <c:pt idx="3">
                  <c:v>9142</c:v>
                </c:pt>
                <c:pt idx="4">
                  <c:v>12657</c:v>
                </c:pt>
                <c:pt idx="5">
                  <c:v>14989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'C2c. FDI'!$B$280</c:f>
              <c:strCache>
                <c:ptCount val="1"/>
                <c:pt idx="0">
                  <c:v>Japan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FDI'!$C$280:$H$280</c:f>
              <c:numCache>
                <c:formatCode>_(* #,##0_);_(* \(#,##0\);_(* "-"??_);_(@_)</c:formatCode>
                <c:ptCount val="6"/>
                <c:pt idx="0">
                  <c:v>10215</c:v>
                </c:pt>
                <c:pt idx="1">
                  <c:v>12246</c:v>
                </c:pt>
                <c:pt idx="2">
                  <c:v>14644</c:v>
                </c:pt>
                <c:pt idx="3">
                  <c:v>16321</c:v>
                </c:pt>
                <c:pt idx="4">
                  <c:v>14194</c:v>
                </c:pt>
                <c:pt idx="5">
                  <c:v>14648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'C2c. FDI'!$B$281</c:f>
              <c:strCache>
                <c:ptCount val="1"/>
                <c:pt idx="0">
                  <c:v>United States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FDI'!$C$281:$H$281</c:f>
              <c:numCache>
                <c:formatCode>_(* #,##0_);_(* \(#,##0\);_(* "-"??_);_(@_)</c:formatCode>
                <c:ptCount val="6"/>
                <c:pt idx="0">
                  <c:v>2776</c:v>
                </c:pt>
                <c:pt idx="1">
                  <c:v>8652</c:v>
                </c:pt>
                <c:pt idx="2">
                  <c:v>7606</c:v>
                </c:pt>
                <c:pt idx="3">
                  <c:v>6292</c:v>
                </c:pt>
                <c:pt idx="4">
                  <c:v>8066</c:v>
                </c:pt>
                <c:pt idx="5">
                  <c:v>11414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'C2c. FDI'!$B$282</c:f>
              <c:strCache>
                <c:ptCount val="1"/>
                <c:pt idx="0">
                  <c:v>Kuwait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FDI'!$C$282:$H$282</c:f>
              <c:numCache>
                <c:formatCode>_(* #,##0_);_(* \(#,##0\);_(* "-"??_);_(@_)</c:formatCode>
                <c:ptCount val="6"/>
                <c:pt idx="0">
                  <c:v>11613</c:v>
                </c:pt>
                <c:pt idx="1">
                  <c:v>14541</c:v>
                </c:pt>
                <c:pt idx="2">
                  <c:v>14912</c:v>
                </c:pt>
                <c:pt idx="3">
                  <c:v>10485</c:v>
                </c:pt>
                <c:pt idx="4">
                  <c:v>10386</c:v>
                </c:pt>
                <c:pt idx="5">
                  <c:v>11189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'C2c. FDI'!$B$283</c:f>
              <c:strCache>
                <c:ptCount val="1"/>
                <c:pt idx="0">
                  <c:v>Australia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FDI'!$C$283:$H$283</c:f>
              <c:numCache>
                <c:formatCode>_(* #,##0_);_(* \(#,##0\);_(* "-"??_);_(@_)</c:formatCode>
                <c:ptCount val="6"/>
                <c:pt idx="0">
                  <c:v>2825</c:v>
                </c:pt>
                <c:pt idx="1">
                  <c:v>3712</c:v>
                </c:pt>
                <c:pt idx="2">
                  <c:v>3147</c:v>
                </c:pt>
                <c:pt idx="3">
                  <c:v>4847</c:v>
                </c:pt>
                <c:pt idx="4">
                  <c:v>8400</c:v>
                </c:pt>
                <c:pt idx="5">
                  <c:v>10534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'C2c. FDI'!$B$284</c:f>
              <c:strCache>
                <c:ptCount val="1"/>
                <c:pt idx="0">
                  <c:v>Saudi Arabia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FDI'!$C$284:$H$284</c:f>
              <c:numCache>
                <c:formatCode>_(* #,##0_);_(* \(#,##0\);_(* "-"??_);_(@_)</c:formatCode>
                <c:ptCount val="6"/>
                <c:pt idx="0">
                  <c:v>8436</c:v>
                </c:pt>
                <c:pt idx="1">
                  <c:v>7737</c:v>
                </c:pt>
                <c:pt idx="2">
                  <c:v>5780</c:v>
                </c:pt>
                <c:pt idx="3">
                  <c:v>6917</c:v>
                </c:pt>
                <c:pt idx="4">
                  <c:v>9484</c:v>
                </c:pt>
                <c:pt idx="5">
                  <c:v>10356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'C2c. FDI'!$B$285</c:f>
              <c:strCache>
                <c:ptCount val="1"/>
                <c:pt idx="0">
                  <c:v>Switzerland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FDI'!$C$285:$H$285</c:f>
              <c:numCache>
                <c:formatCode>_(* #,##0_);_(* \(#,##0\);_(* "-"??_);_(@_)</c:formatCode>
                <c:ptCount val="6"/>
                <c:pt idx="0">
                  <c:v>1198</c:v>
                </c:pt>
                <c:pt idx="1">
                  <c:v>1580</c:v>
                </c:pt>
                <c:pt idx="2">
                  <c:v>3326</c:v>
                </c:pt>
                <c:pt idx="3">
                  <c:v>2711</c:v>
                </c:pt>
                <c:pt idx="4">
                  <c:v>7441</c:v>
                </c:pt>
                <c:pt idx="5">
                  <c:v>8131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'C2c. FDI'!$B$286</c:f>
              <c:strCache>
                <c:ptCount val="1"/>
                <c:pt idx="0">
                  <c:v>Netherlands</c:v>
                </c:pt>
              </c:strCache>
            </c:strRef>
          </c:tx>
          <c:cat>
            <c:strRef>
              <c:f>'C2c. FDI'!$C$276:$H$276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'C2c. FDI'!$C$286:$H$286</c:f>
              <c:numCache>
                <c:formatCode>_(* #,##0_);_(* \(#,##0\);_(* "-"??_);_(@_)</c:formatCode>
                <c:ptCount val="6"/>
                <c:pt idx="0">
                  <c:v>1706</c:v>
                </c:pt>
                <c:pt idx="1">
                  <c:v>2137</c:v>
                </c:pt>
                <c:pt idx="2">
                  <c:v>1938</c:v>
                </c:pt>
                <c:pt idx="3">
                  <c:v>5224</c:v>
                </c:pt>
                <c:pt idx="4">
                  <c:v>6430</c:v>
                </c:pt>
                <c:pt idx="5">
                  <c:v>7196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09184"/>
        <c:axId val="140510720"/>
      </c:lineChart>
      <c:catAx>
        <c:axId val="140509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0510720"/>
        <c:crosses val="autoZero"/>
        <c:auto val="1"/>
        <c:lblAlgn val="ctr"/>
        <c:lblOffset val="100"/>
        <c:noMultiLvlLbl val="0"/>
      </c:catAx>
      <c:valAx>
        <c:axId val="14051072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05091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ja-JP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'C2b. Ease-of-business'!$A$30</c:f>
              <c:strCache>
                <c:ptCount val="1"/>
                <c:pt idx="0">
                  <c:v>UAE Distance to Frontier Score</c:v>
                </c:pt>
              </c:strCache>
            </c:strRef>
          </c:tx>
          <c:cat>
            <c:numRef>
              <c:f>'C2b. Ease-of-business'!$F$5:$K$5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'C2b. Ease-of-business'!$F$30:$K$30</c:f>
              <c:numCache>
                <c:formatCode>General</c:formatCode>
                <c:ptCount val="6"/>
                <c:pt idx="0">
                  <c:v>70.58</c:v>
                </c:pt>
                <c:pt idx="1">
                  <c:v>70.77</c:v>
                </c:pt>
                <c:pt idx="2">
                  <c:v>71.06</c:v>
                </c:pt>
                <c:pt idx="3">
                  <c:v>72.39</c:v>
                </c:pt>
                <c:pt idx="4">
                  <c:v>74.61</c:v>
                </c:pt>
                <c:pt idx="5">
                  <c:v>76.81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35296"/>
        <c:axId val="140536832"/>
      </c:lineChart>
      <c:catAx>
        <c:axId val="14053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0536832"/>
        <c:crosses val="autoZero"/>
        <c:auto val="1"/>
        <c:lblAlgn val="ctr"/>
        <c:lblOffset val="100"/>
        <c:noMultiLvlLbl val="0"/>
      </c:catAx>
      <c:valAx>
        <c:axId val="14053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053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'C2b. Ease-of-business'!$A$18</c:f>
              <c:strCache>
                <c:ptCount val="1"/>
                <c:pt idx="0">
                  <c:v>UAE</c:v>
                </c:pt>
              </c:strCache>
            </c:strRef>
          </c:tx>
          <c:cat>
            <c:numRef>
              <c:f>'C2b. Ease-of-business'!$B$5:$K$5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'C2b. Ease-of-business'!$B$18:$K$18</c:f>
              <c:numCache>
                <c:formatCode>General</c:formatCode>
                <c:ptCount val="10"/>
                <c:pt idx="0">
                  <c:v>68</c:v>
                </c:pt>
                <c:pt idx="1">
                  <c:v>77</c:v>
                </c:pt>
                <c:pt idx="2">
                  <c:v>54</c:v>
                </c:pt>
                <c:pt idx="3">
                  <c:v>47</c:v>
                </c:pt>
                <c:pt idx="4">
                  <c:v>37</c:v>
                </c:pt>
                <c:pt idx="5">
                  <c:v>35</c:v>
                </c:pt>
                <c:pt idx="6">
                  <c:v>33</c:v>
                </c:pt>
                <c:pt idx="7">
                  <c:v>26</c:v>
                </c:pt>
                <c:pt idx="8">
                  <c:v>23</c:v>
                </c:pt>
                <c:pt idx="9">
                  <c:v>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'C2b. Ease-of-business'!$A$21</c:f>
              <c:strCache>
                <c:ptCount val="1"/>
                <c:pt idx="0">
                  <c:v>Saudi Arabia</c:v>
                </c:pt>
              </c:strCache>
            </c:strRef>
          </c:tx>
          <c:cat>
            <c:numRef>
              <c:f>'C2b. Ease-of-business'!$B$5:$K$5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'C2b. Ease-of-business'!$B$21:$K$21</c:f>
              <c:numCache>
                <c:formatCode>General</c:formatCode>
                <c:ptCount val="10"/>
                <c:pt idx="0">
                  <c:v>35</c:v>
                </c:pt>
                <c:pt idx="1">
                  <c:v>38</c:v>
                </c:pt>
                <c:pt idx="2">
                  <c:v>24</c:v>
                </c:pt>
                <c:pt idx="3">
                  <c:v>15</c:v>
                </c:pt>
                <c:pt idx="4">
                  <c:v>12</c:v>
                </c:pt>
                <c:pt idx="5">
                  <c:v>10</c:v>
                </c:pt>
                <c:pt idx="6">
                  <c:v>12</c:v>
                </c:pt>
                <c:pt idx="7">
                  <c:v>22</c:v>
                </c:pt>
                <c:pt idx="8">
                  <c:v>26</c:v>
                </c:pt>
                <c:pt idx="9">
                  <c:v>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'C2b. Ease-of-business'!$A$22</c:f>
              <c:strCache>
                <c:ptCount val="1"/>
                <c:pt idx="0">
                  <c:v>Qatar</c:v>
                </c:pt>
              </c:strCache>
            </c:strRef>
          </c:tx>
          <c:cat>
            <c:numRef>
              <c:f>'C2b. Ease-of-business'!$B$5:$K$5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'C2b. Ease-of-business'!$B$22:$K$22</c:f>
              <c:numCache>
                <c:formatCode>General</c:formatCode>
                <c:ptCount val="10"/>
                <c:pt idx="2">
                  <c:v>38</c:v>
                </c:pt>
                <c:pt idx="3">
                  <c:v>37</c:v>
                </c:pt>
                <c:pt idx="4">
                  <c:v>39</c:v>
                </c:pt>
                <c:pt idx="5">
                  <c:v>38</c:v>
                </c:pt>
                <c:pt idx="6">
                  <c:v>36</c:v>
                </c:pt>
                <c:pt idx="7">
                  <c:v>40</c:v>
                </c:pt>
                <c:pt idx="8">
                  <c:v>48</c:v>
                </c:pt>
                <c:pt idx="9">
                  <c:v>50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'C2b. Ease-of-business'!$A$23</c:f>
              <c:strCache>
                <c:ptCount val="1"/>
                <c:pt idx="0">
                  <c:v>Bahrain</c:v>
                </c:pt>
              </c:strCache>
            </c:strRef>
          </c:tx>
          <c:cat>
            <c:numRef>
              <c:f>'C2b. Ease-of-business'!$B$5:$K$5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'C2b. Ease-of-business'!$B$23:$K$23</c:f>
              <c:numCache>
                <c:formatCode>General</c:formatCode>
                <c:ptCount val="10"/>
                <c:pt idx="2">
                  <c:v>17</c:v>
                </c:pt>
                <c:pt idx="3">
                  <c:v>18</c:v>
                </c:pt>
                <c:pt idx="4">
                  <c:v>25</c:v>
                </c:pt>
                <c:pt idx="5">
                  <c:v>33</c:v>
                </c:pt>
                <c:pt idx="6">
                  <c:v>38</c:v>
                </c:pt>
                <c:pt idx="7">
                  <c:v>42</c:v>
                </c:pt>
                <c:pt idx="8">
                  <c:v>46</c:v>
                </c:pt>
                <c:pt idx="9">
                  <c:v>53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'C2b. Ease-of-business'!$A$24</c:f>
              <c:strCache>
                <c:ptCount val="1"/>
                <c:pt idx="0">
                  <c:v>Oman</c:v>
                </c:pt>
              </c:strCache>
            </c:strRef>
          </c:tx>
          <c:cat>
            <c:numRef>
              <c:f>'C2b. Ease-of-business'!$B$5:$K$5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'C2b. Ease-of-business'!$B$24:$K$24</c:f>
              <c:numCache>
                <c:formatCode>General</c:formatCode>
                <c:ptCount val="10"/>
                <c:pt idx="0">
                  <c:v>52</c:v>
                </c:pt>
                <c:pt idx="1">
                  <c:v>55</c:v>
                </c:pt>
                <c:pt idx="2">
                  <c:v>57</c:v>
                </c:pt>
                <c:pt idx="3">
                  <c:v>60</c:v>
                </c:pt>
                <c:pt idx="4">
                  <c:v>57</c:v>
                </c:pt>
                <c:pt idx="5">
                  <c:v>53</c:v>
                </c:pt>
                <c:pt idx="6">
                  <c:v>49</c:v>
                </c:pt>
                <c:pt idx="7">
                  <c:v>47</c:v>
                </c:pt>
                <c:pt idx="8">
                  <c:v>47</c:v>
                </c:pt>
                <c:pt idx="9">
                  <c:v>66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'C2b. Ease-of-business'!$A$25</c:f>
              <c:strCache>
                <c:ptCount val="1"/>
                <c:pt idx="0">
                  <c:v>Kuwait</c:v>
                </c:pt>
              </c:strCache>
            </c:strRef>
          </c:tx>
          <c:cat>
            <c:numRef>
              <c:f>'C2b. Ease-of-business'!$B$5:$K$5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'C2b. Ease-of-business'!$B$25:$K$25</c:f>
              <c:numCache>
                <c:formatCode>General</c:formatCode>
                <c:ptCount val="10"/>
                <c:pt idx="0">
                  <c:v>40</c:v>
                </c:pt>
                <c:pt idx="1">
                  <c:v>46</c:v>
                </c:pt>
                <c:pt idx="2">
                  <c:v>49</c:v>
                </c:pt>
                <c:pt idx="3">
                  <c:v>52</c:v>
                </c:pt>
                <c:pt idx="4">
                  <c:v>69</c:v>
                </c:pt>
                <c:pt idx="5">
                  <c:v>71</c:v>
                </c:pt>
                <c:pt idx="6">
                  <c:v>67</c:v>
                </c:pt>
                <c:pt idx="7">
                  <c:v>82</c:v>
                </c:pt>
                <c:pt idx="8">
                  <c:v>104</c:v>
                </c:pt>
                <c:pt idx="9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73312"/>
        <c:axId val="140579200"/>
      </c:lineChart>
      <c:catAx>
        <c:axId val="14057331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140579200"/>
        <c:crosses val="autoZero"/>
        <c:auto val="1"/>
        <c:lblAlgn val="ctr"/>
        <c:lblOffset val="100"/>
        <c:noMultiLvlLbl val="0"/>
      </c:catAx>
      <c:valAx>
        <c:axId val="14057920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573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'C3. Entrepreneurship Index'!$D$4:$E$4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'C3. Entrepreneurship Index'!$A$6:$A$27</c:f>
              <c:strCache>
                <c:ptCount val="22"/>
                <c:pt idx="0">
                  <c:v>United States</c:v>
                </c:pt>
                <c:pt idx="1">
                  <c:v>Canada</c:v>
                </c:pt>
                <c:pt idx="2">
                  <c:v>Australia</c:v>
                </c:pt>
                <c:pt idx="3">
                  <c:v>United Kingdom</c:v>
                </c:pt>
                <c:pt idx="4">
                  <c:v>Sweden</c:v>
                </c:pt>
                <c:pt idx="5">
                  <c:v>Denmark</c:v>
                </c:pt>
                <c:pt idx="6">
                  <c:v>Iceland</c:v>
                </c:pt>
                <c:pt idx="7">
                  <c:v>Taiwan, China</c:v>
                </c:pt>
                <c:pt idx="8">
                  <c:v>Switzerland</c:v>
                </c:pt>
                <c:pt idx="9">
                  <c:v>Singapore</c:v>
                </c:pt>
                <c:pt idx="10">
                  <c:v>Germany</c:v>
                </c:pt>
                <c:pt idx="11">
                  <c:v>France</c:v>
                </c:pt>
                <c:pt idx="12">
                  <c:v>Netherlands</c:v>
                </c:pt>
                <c:pt idx="13">
                  <c:v>Finland</c:v>
                </c:pt>
                <c:pt idx="14">
                  <c:v>UAE</c:v>
                </c:pt>
                <c:pt idx="15">
                  <c:v>Qatar</c:v>
                </c:pt>
                <c:pt idx="16">
                  <c:v>Republic of Korea</c:v>
                </c:pt>
                <c:pt idx="17">
                  <c:v>Saudi Arabia</c:v>
                </c:pt>
                <c:pt idx="18">
                  <c:v>Japan</c:v>
                </c:pt>
                <c:pt idx="19">
                  <c:v>Kuwait</c:v>
                </c:pt>
                <c:pt idx="20">
                  <c:v>Oman</c:v>
                </c:pt>
                <c:pt idx="21">
                  <c:v>Bahrain</c:v>
                </c:pt>
              </c:strCache>
            </c:strRef>
          </c:cat>
          <c:val>
            <c:numRef>
              <c:f>'C3. Entrepreneurship Index'!$D$6:$D$27</c:f>
              <c:numCache>
                <c:formatCode>General</c:formatCode>
                <c:ptCount val="22"/>
                <c:pt idx="0">
                  <c:v>82.5</c:v>
                </c:pt>
                <c:pt idx="2">
                  <c:v>77.8</c:v>
                </c:pt>
                <c:pt idx="3">
                  <c:v>68.599999999999994</c:v>
                </c:pt>
                <c:pt idx="4">
                  <c:v>73.7</c:v>
                </c:pt>
                <c:pt idx="5">
                  <c:v>72.5</c:v>
                </c:pt>
                <c:pt idx="7">
                  <c:v>69.5</c:v>
                </c:pt>
                <c:pt idx="8">
                  <c:v>70.900000000000006</c:v>
                </c:pt>
                <c:pt idx="9">
                  <c:v>67.900000000000006</c:v>
                </c:pt>
                <c:pt idx="10">
                  <c:v>64.599999999999994</c:v>
                </c:pt>
                <c:pt idx="11">
                  <c:v>67.2</c:v>
                </c:pt>
                <c:pt idx="12">
                  <c:v>69</c:v>
                </c:pt>
                <c:pt idx="13">
                  <c:v>69.3</c:v>
                </c:pt>
                <c:pt idx="14">
                  <c:v>48.2</c:v>
                </c:pt>
                <c:pt idx="15">
                  <c:v>52.6</c:v>
                </c:pt>
                <c:pt idx="16">
                  <c:v>46.7</c:v>
                </c:pt>
                <c:pt idx="17">
                  <c:v>43.4</c:v>
                </c:pt>
                <c:pt idx="18">
                  <c:v>46.1</c:v>
                </c:pt>
                <c:pt idx="19">
                  <c:v>44.2</c:v>
                </c:pt>
                <c:pt idx="20">
                  <c:v>47.6</c:v>
                </c:pt>
                <c:pt idx="21">
                  <c:v>45.4</c:v>
                </c:pt>
              </c:numCache>
            </c:numRef>
          </c:val>
        </c:ser>
        <c:ser>
          <c:idx val="0"/>
          <c:order val="1"/>
          <c:tx>
            <c:strRef>
              <c:f>'C3. Entrepreneurship Index'!$B$4:$C$4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'C3. Entrepreneurship Index'!$A$6:$A$27</c:f>
              <c:strCache>
                <c:ptCount val="22"/>
                <c:pt idx="0">
                  <c:v>United States</c:v>
                </c:pt>
                <c:pt idx="1">
                  <c:v>Canada</c:v>
                </c:pt>
                <c:pt idx="2">
                  <c:v>Australia</c:v>
                </c:pt>
                <c:pt idx="3">
                  <c:v>United Kingdom</c:v>
                </c:pt>
                <c:pt idx="4">
                  <c:v>Sweden</c:v>
                </c:pt>
                <c:pt idx="5">
                  <c:v>Denmark</c:v>
                </c:pt>
                <c:pt idx="6">
                  <c:v>Iceland</c:v>
                </c:pt>
                <c:pt idx="7">
                  <c:v>Taiwan, China</c:v>
                </c:pt>
                <c:pt idx="8">
                  <c:v>Switzerland</c:v>
                </c:pt>
                <c:pt idx="9">
                  <c:v>Singapore</c:v>
                </c:pt>
                <c:pt idx="10">
                  <c:v>Germany</c:v>
                </c:pt>
                <c:pt idx="11">
                  <c:v>France</c:v>
                </c:pt>
                <c:pt idx="12">
                  <c:v>Netherlands</c:v>
                </c:pt>
                <c:pt idx="13">
                  <c:v>Finland</c:v>
                </c:pt>
                <c:pt idx="14">
                  <c:v>UAE</c:v>
                </c:pt>
                <c:pt idx="15">
                  <c:v>Qatar</c:v>
                </c:pt>
                <c:pt idx="16">
                  <c:v>Republic of Korea</c:v>
                </c:pt>
                <c:pt idx="17">
                  <c:v>Saudi Arabia</c:v>
                </c:pt>
                <c:pt idx="18">
                  <c:v>Japan</c:v>
                </c:pt>
                <c:pt idx="19">
                  <c:v>Kuwait</c:v>
                </c:pt>
                <c:pt idx="20">
                  <c:v>Oman</c:v>
                </c:pt>
                <c:pt idx="21">
                  <c:v>Bahrain</c:v>
                </c:pt>
              </c:strCache>
            </c:strRef>
          </c:cat>
          <c:val>
            <c:numRef>
              <c:f>'C3. Entrepreneurship Index'!$B$6:$B$27</c:f>
              <c:numCache>
                <c:formatCode>0.0</c:formatCode>
                <c:ptCount val="22"/>
                <c:pt idx="0">
                  <c:v>85</c:v>
                </c:pt>
                <c:pt idx="1">
                  <c:v>81.5</c:v>
                </c:pt>
                <c:pt idx="2">
                  <c:v>77.599999999999994</c:v>
                </c:pt>
                <c:pt idx="3">
                  <c:v>72.7</c:v>
                </c:pt>
                <c:pt idx="4">
                  <c:v>71.8</c:v>
                </c:pt>
                <c:pt idx="5">
                  <c:v>71.400000000000006</c:v>
                </c:pt>
                <c:pt idx="6">
                  <c:v>70.400000000000006</c:v>
                </c:pt>
                <c:pt idx="7">
                  <c:v>69.099999999999994</c:v>
                </c:pt>
                <c:pt idx="8">
                  <c:v>68.599999999999994</c:v>
                </c:pt>
                <c:pt idx="9">
                  <c:v>68.099999999999994</c:v>
                </c:pt>
                <c:pt idx="10">
                  <c:v>67.400000000000006</c:v>
                </c:pt>
                <c:pt idx="11">
                  <c:v>67.3</c:v>
                </c:pt>
                <c:pt idx="12">
                  <c:v>66.599999999999994</c:v>
                </c:pt>
                <c:pt idx="13">
                  <c:v>65.7</c:v>
                </c:pt>
                <c:pt idx="14">
                  <c:v>61.6</c:v>
                </c:pt>
                <c:pt idx="15">
                  <c:v>56.2</c:v>
                </c:pt>
                <c:pt idx="16">
                  <c:v>54.1</c:v>
                </c:pt>
                <c:pt idx="17">
                  <c:v>49.6</c:v>
                </c:pt>
                <c:pt idx="18">
                  <c:v>49.5</c:v>
                </c:pt>
                <c:pt idx="19">
                  <c:v>47.7</c:v>
                </c:pt>
                <c:pt idx="20">
                  <c:v>47.3</c:v>
                </c:pt>
                <c:pt idx="21">
                  <c:v>45.1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65760"/>
        <c:axId val="140967296"/>
      </c:barChart>
      <c:catAx>
        <c:axId val="14096576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0967296"/>
        <c:crosses val="autoZero"/>
        <c:auto val="1"/>
        <c:lblAlgn val="ctr"/>
        <c:lblOffset val="100"/>
        <c:noMultiLvlLbl val="0"/>
      </c:catAx>
      <c:valAx>
        <c:axId val="14096729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0965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'C4. Workforce'!$A$5</c:f>
              <c:strCache>
                <c:ptCount val="1"/>
                <c:pt idx="0">
                  <c:v>Labour force</c:v>
                </c:pt>
              </c:strCache>
            </c:strRef>
          </c:tx>
          <c:marker>
            <c:symbol val="none"/>
          </c:marker>
          <c:cat>
            <c:strRef>
              <c:f>'C4. Workforce'!$B$4:$X$4</c:f>
              <c:str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strCache>
            </c:strRef>
          </c:cat>
          <c:val>
            <c:numRef>
              <c:f>'C4. Workforce'!$B$5:$X$5</c:f>
              <c:numCache>
                <c:formatCode>General</c:formatCode>
                <c:ptCount val="23"/>
                <c:pt idx="0">
                  <c:v>907318</c:v>
                </c:pt>
                <c:pt idx="1">
                  <c:v>974820</c:v>
                </c:pt>
                <c:pt idx="2">
                  <c:v>1049822</c:v>
                </c:pt>
                <c:pt idx="3">
                  <c:v>1129029</c:v>
                </c:pt>
                <c:pt idx="4">
                  <c:v>1211150</c:v>
                </c:pt>
                <c:pt idx="5">
                  <c:v>1291401</c:v>
                </c:pt>
                <c:pt idx="6">
                  <c:v>1371640</c:v>
                </c:pt>
                <c:pt idx="7">
                  <c:v>1458431</c:v>
                </c:pt>
                <c:pt idx="8">
                  <c:v>1547244</c:v>
                </c:pt>
                <c:pt idx="9">
                  <c:v>1634006</c:v>
                </c:pt>
                <c:pt idx="10">
                  <c:v>1721060</c:v>
                </c:pt>
                <c:pt idx="11">
                  <c:v>1795070</c:v>
                </c:pt>
                <c:pt idx="12">
                  <c:v>1861504</c:v>
                </c:pt>
                <c:pt idx="13">
                  <c:v>1968908</c:v>
                </c:pt>
                <c:pt idx="14">
                  <c:v>2182248</c:v>
                </c:pt>
                <c:pt idx="15">
                  <c:v>2541209</c:v>
                </c:pt>
                <c:pt idx="16">
                  <c:v>3066204</c:v>
                </c:pt>
                <c:pt idx="17">
                  <c:v>3735627</c:v>
                </c:pt>
                <c:pt idx="18">
                  <c:v>4461176</c:v>
                </c:pt>
                <c:pt idx="19">
                  <c:v>5136379</c:v>
                </c:pt>
                <c:pt idx="20">
                  <c:v>5686382</c:v>
                </c:pt>
                <c:pt idx="21">
                  <c:v>6041420</c:v>
                </c:pt>
                <c:pt idx="22">
                  <c:v>6248007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'C4. Workforce'!$A$11</c:f>
              <c:strCache>
                <c:ptCount val="1"/>
                <c:pt idx="0">
                  <c:v>Total population</c:v>
                </c:pt>
              </c:strCache>
            </c:strRef>
          </c:tx>
          <c:marker>
            <c:symbol val="none"/>
          </c:marker>
          <c:cat>
            <c:strRef>
              <c:f>'C4. Workforce'!$B$4:$X$4</c:f>
              <c:str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strCache>
            </c:strRef>
          </c:cat>
          <c:val>
            <c:numRef>
              <c:f>'C4. Workforce'!$B$11:$X$11</c:f>
              <c:numCache>
                <c:formatCode>General</c:formatCode>
                <c:ptCount val="23"/>
                <c:pt idx="0">
                  <c:v>1806498</c:v>
                </c:pt>
                <c:pt idx="1">
                  <c:v>1908002</c:v>
                </c:pt>
                <c:pt idx="2">
                  <c:v>2012977</c:v>
                </c:pt>
                <c:pt idx="3">
                  <c:v>2121143</c:v>
                </c:pt>
                <c:pt idx="4">
                  <c:v>2232159</c:v>
                </c:pt>
                <c:pt idx="5">
                  <c:v>2346305</c:v>
                </c:pt>
                <c:pt idx="6">
                  <c:v>2470810</c:v>
                </c:pt>
                <c:pt idx="7">
                  <c:v>2608993</c:v>
                </c:pt>
                <c:pt idx="8">
                  <c:v>2753498</c:v>
                </c:pt>
                <c:pt idx="9">
                  <c:v>2893648</c:v>
                </c:pt>
                <c:pt idx="10">
                  <c:v>3026352</c:v>
                </c:pt>
                <c:pt idx="11">
                  <c:v>3132104</c:v>
                </c:pt>
                <c:pt idx="12">
                  <c:v>3223969</c:v>
                </c:pt>
                <c:pt idx="13">
                  <c:v>3369254</c:v>
                </c:pt>
                <c:pt idx="14">
                  <c:v>3658658</c:v>
                </c:pt>
                <c:pt idx="15">
                  <c:v>4148883</c:v>
                </c:pt>
                <c:pt idx="16">
                  <c:v>4875639</c:v>
                </c:pt>
                <c:pt idx="17">
                  <c:v>5797347</c:v>
                </c:pt>
                <c:pt idx="18">
                  <c:v>6798635</c:v>
                </c:pt>
                <c:pt idx="19">
                  <c:v>7718319</c:v>
                </c:pt>
                <c:pt idx="20">
                  <c:v>8441537</c:v>
                </c:pt>
                <c:pt idx="21">
                  <c:v>8925096</c:v>
                </c:pt>
                <c:pt idx="22">
                  <c:v>9205651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65312"/>
        <c:axId val="144766848"/>
      </c:lineChart>
      <c:catAx>
        <c:axId val="144765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4766848"/>
        <c:crosses val="autoZero"/>
        <c:auto val="1"/>
        <c:lblAlgn val="ctr"/>
        <c:lblOffset val="100"/>
        <c:noMultiLvlLbl val="0"/>
      </c:catAx>
      <c:valAx>
        <c:axId val="14476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47653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'C4. Workforce'!$A$6</c:f>
              <c:strCache>
                <c:ptCount val="1"/>
                <c:pt idx="0">
                  <c:v>Unemployment rate</c:v>
                </c:pt>
              </c:strCache>
            </c:strRef>
          </c:tx>
          <c:marker>
            <c:symbol val="none"/>
          </c:marker>
          <c:cat>
            <c:strRef>
              <c:f>'C4. Workforce'!$B$4:$X$4</c:f>
              <c:str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strCache>
            </c:strRef>
          </c:cat>
          <c:val>
            <c:numRef>
              <c:f>'C4. Workforce'!$B$6:$X$6</c:f>
              <c:numCache>
                <c:formatCode>General</c:formatCode>
                <c:ptCount val="23"/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2.0999999046325701</c:v>
                </c:pt>
                <c:pt idx="5">
                  <c:v>1.79999995231628</c:v>
                </c:pt>
                <c:pt idx="6">
                  <c:v>3.2000000476837198</c:v>
                </c:pt>
                <c:pt idx="7">
                  <c:v>3</c:v>
                </c:pt>
                <c:pt idx="8">
                  <c:v>2.7000000476837198</c:v>
                </c:pt>
                <c:pt idx="9">
                  <c:v>2.4000000953674299</c:v>
                </c:pt>
                <c:pt idx="10">
                  <c:v>2.2999999523162802</c:v>
                </c:pt>
                <c:pt idx="11">
                  <c:v>2.4000000953674299</c:v>
                </c:pt>
                <c:pt idx="12">
                  <c:v>2.5</c:v>
                </c:pt>
                <c:pt idx="13">
                  <c:v>2.7000000476837198</c:v>
                </c:pt>
                <c:pt idx="14">
                  <c:v>2.9000000953674299</c:v>
                </c:pt>
                <c:pt idx="15">
                  <c:v>3.0999999046325701</c:v>
                </c:pt>
                <c:pt idx="16">
                  <c:v>3.2999999523162802</c:v>
                </c:pt>
                <c:pt idx="17">
                  <c:v>3.4000000953674299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3.7999999523162802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'C4. Workforce'!$A$7</c:f>
              <c:strCache>
                <c:ptCount val="1"/>
                <c:pt idx="0">
                  <c:v>Labour participation rate (+15 year-old population)</c:v>
                </c:pt>
              </c:strCache>
            </c:strRef>
          </c:tx>
          <c:marker>
            <c:symbol val="none"/>
          </c:marker>
          <c:cat>
            <c:strRef>
              <c:f>'C4. Workforce'!$B$4:$X$4</c:f>
              <c:str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strCache>
            </c:strRef>
          </c:cat>
          <c:val>
            <c:numRef>
              <c:f>'C4. Workforce'!$B$7:$X$7</c:f>
              <c:numCache>
                <c:formatCode>General</c:formatCode>
                <c:ptCount val="23"/>
                <c:pt idx="0">
                  <c:v>72.699996948242202</c:v>
                </c:pt>
                <c:pt idx="1">
                  <c:v>73.099998474121094</c:v>
                </c:pt>
                <c:pt idx="2">
                  <c:v>73.599998474121094</c:v>
                </c:pt>
                <c:pt idx="3">
                  <c:v>74.099998474121094</c:v>
                </c:pt>
                <c:pt idx="4">
                  <c:v>74.699996948242202</c:v>
                </c:pt>
                <c:pt idx="5">
                  <c:v>75.199996948242202</c:v>
                </c:pt>
                <c:pt idx="6">
                  <c:v>75.5</c:v>
                </c:pt>
                <c:pt idx="7">
                  <c:v>75.800003051757798</c:v>
                </c:pt>
                <c:pt idx="8">
                  <c:v>76</c:v>
                </c:pt>
                <c:pt idx="9">
                  <c:v>76.099998474121094</c:v>
                </c:pt>
                <c:pt idx="10">
                  <c:v>76.199996948242202</c:v>
                </c:pt>
                <c:pt idx="11">
                  <c:v>76.300003051757798</c:v>
                </c:pt>
                <c:pt idx="12">
                  <c:v>76.300003051757798</c:v>
                </c:pt>
                <c:pt idx="13">
                  <c:v>76.300003051757798</c:v>
                </c:pt>
                <c:pt idx="14">
                  <c:v>76.400001525878906</c:v>
                </c:pt>
                <c:pt idx="15">
                  <c:v>76.599998474121094</c:v>
                </c:pt>
                <c:pt idx="16">
                  <c:v>76.699996948242202</c:v>
                </c:pt>
                <c:pt idx="17">
                  <c:v>76.900001525878906</c:v>
                </c:pt>
                <c:pt idx="18">
                  <c:v>77.099998474121094</c:v>
                </c:pt>
                <c:pt idx="19">
                  <c:v>77.5</c:v>
                </c:pt>
                <c:pt idx="20">
                  <c:v>78.199996948242202</c:v>
                </c:pt>
                <c:pt idx="21">
                  <c:v>78.699996948242202</c:v>
                </c:pt>
                <c:pt idx="22">
                  <c:v>79.300003051757798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'C4. Workforce'!$A$8</c:f>
              <c:strCache>
                <c:ptCount val="1"/>
                <c:pt idx="0">
                  <c:v>Labour participation rate (male)</c:v>
                </c:pt>
              </c:strCache>
            </c:strRef>
          </c:tx>
          <c:marker>
            <c:symbol val="none"/>
          </c:marker>
          <c:cat>
            <c:strRef>
              <c:f>'C4. Workforce'!$B$4:$X$4</c:f>
              <c:str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strCache>
            </c:strRef>
          </c:cat>
          <c:val>
            <c:numRef>
              <c:f>'C4. Workforce'!$B$8:$X$8</c:f>
              <c:numCache>
                <c:formatCode>General</c:formatCode>
                <c:ptCount val="23"/>
                <c:pt idx="0">
                  <c:v>91.300003051757798</c:v>
                </c:pt>
                <c:pt idx="1">
                  <c:v>91.300003051757798</c:v>
                </c:pt>
                <c:pt idx="2">
                  <c:v>91.599998474121094</c:v>
                </c:pt>
                <c:pt idx="3">
                  <c:v>91.900001525878906</c:v>
                </c:pt>
                <c:pt idx="4">
                  <c:v>92.099998474121094</c:v>
                </c:pt>
                <c:pt idx="5">
                  <c:v>92.300003051757798</c:v>
                </c:pt>
                <c:pt idx="6">
                  <c:v>92.300003051757798</c:v>
                </c:pt>
                <c:pt idx="7">
                  <c:v>92.199996948242202</c:v>
                </c:pt>
                <c:pt idx="8">
                  <c:v>92.099998474121094</c:v>
                </c:pt>
                <c:pt idx="9">
                  <c:v>92</c:v>
                </c:pt>
                <c:pt idx="10">
                  <c:v>91.900001525878906</c:v>
                </c:pt>
                <c:pt idx="11">
                  <c:v>92</c:v>
                </c:pt>
                <c:pt idx="12">
                  <c:v>92.199996948242202</c:v>
                </c:pt>
                <c:pt idx="13">
                  <c:v>92.300003051757798</c:v>
                </c:pt>
                <c:pt idx="14">
                  <c:v>92.199996948242202</c:v>
                </c:pt>
                <c:pt idx="15">
                  <c:v>91.699996948242202</c:v>
                </c:pt>
                <c:pt idx="16">
                  <c:v>90.800003051757798</c:v>
                </c:pt>
                <c:pt idx="17">
                  <c:v>89.900001525878906</c:v>
                </c:pt>
                <c:pt idx="18">
                  <c:v>89.099998474121094</c:v>
                </c:pt>
                <c:pt idx="19">
                  <c:v>89.199996948242202</c:v>
                </c:pt>
                <c:pt idx="20">
                  <c:v>89.5</c:v>
                </c:pt>
                <c:pt idx="21">
                  <c:v>90.099998474121094</c:v>
                </c:pt>
                <c:pt idx="22">
                  <c:v>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'C4. Workforce'!$A$9</c:f>
              <c:strCache>
                <c:ptCount val="1"/>
                <c:pt idx="0">
                  <c:v>Labour participation rate (female)</c:v>
                </c:pt>
              </c:strCache>
            </c:strRef>
          </c:tx>
          <c:marker>
            <c:symbol val="none"/>
          </c:marker>
          <c:cat>
            <c:strRef>
              <c:f>'C4. Workforce'!$B$4:$X$4</c:f>
              <c:str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strCache>
            </c:strRef>
          </c:cat>
          <c:val>
            <c:numRef>
              <c:f>'C4. Workforce'!$B$9:$X$9</c:f>
              <c:numCache>
                <c:formatCode>General</c:formatCode>
                <c:ptCount val="23"/>
                <c:pt idx="0">
                  <c:v>25</c:v>
                </c:pt>
                <c:pt idx="1">
                  <c:v>26.100000381469702</c:v>
                </c:pt>
                <c:pt idx="2">
                  <c:v>27.299999237060501</c:v>
                </c:pt>
                <c:pt idx="3">
                  <c:v>28.600000381469702</c:v>
                </c:pt>
                <c:pt idx="4">
                  <c:v>30</c:v>
                </c:pt>
                <c:pt idx="5">
                  <c:v>31.299999237060501</c:v>
                </c:pt>
                <c:pt idx="6">
                  <c:v>31.799999237060501</c:v>
                </c:pt>
                <c:pt idx="7">
                  <c:v>32.400001525878899</c:v>
                </c:pt>
                <c:pt idx="8">
                  <c:v>32.900001525878899</c:v>
                </c:pt>
                <c:pt idx="9">
                  <c:v>33.299999237060497</c:v>
                </c:pt>
                <c:pt idx="10">
                  <c:v>33.799999237060497</c:v>
                </c:pt>
                <c:pt idx="11">
                  <c:v>34.200000762939503</c:v>
                </c:pt>
                <c:pt idx="12">
                  <c:v>34.599998474121101</c:v>
                </c:pt>
                <c:pt idx="13">
                  <c:v>35.099998474121101</c:v>
                </c:pt>
                <c:pt idx="14">
                  <c:v>35.900001525878899</c:v>
                </c:pt>
                <c:pt idx="15">
                  <c:v>37</c:v>
                </c:pt>
                <c:pt idx="16">
                  <c:v>39.200000762939503</c:v>
                </c:pt>
                <c:pt idx="17">
                  <c:v>41.400001525878899</c:v>
                </c:pt>
                <c:pt idx="18">
                  <c:v>43.599998474121101</c:v>
                </c:pt>
                <c:pt idx="19">
                  <c:v>44.900001525878899</c:v>
                </c:pt>
                <c:pt idx="20">
                  <c:v>46.200000762939503</c:v>
                </c:pt>
                <c:pt idx="21">
                  <c:v>46.400001525878899</c:v>
                </c:pt>
                <c:pt idx="22">
                  <c:v>46.599998474121101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02560"/>
        <c:axId val="144804096"/>
      </c:lineChart>
      <c:catAx>
        <c:axId val="144802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4804096"/>
        <c:crosses val="autoZero"/>
        <c:auto val="1"/>
        <c:lblAlgn val="ctr"/>
        <c:lblOffset val="100"/>
        <c:noMultiLvlLbl val="0"/>
      </c:catAx>
      <c:valAx>
        <c:axId val="144804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48025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('C5a. PISA'!$B$6:$B$16,'C5a. PISA'!$B$21,'C5a. PISA'!$B$23,'C5a. PISA'!$B$26,'C5a. PISA'!$B$29,'C5a. PISA'!$B$34,'C5a. PISA'!$B$51,'C5a. PISA'!$B$69,'C5a. PISA'!$B$72)</c:f>
              <c:strCache>
                <c:ptCount val="19"/>
                <c:pt idx="0">
                  <c:v>Shanghai, China</c:v>
                </c:pt>
                <c:pt idx="1">
                  <c:v>Singapore</c:v>
                </c:pt>
                <c:pt idx="2">
                  <c:v>Hong Kong, China</c:v>
                </c:pt>
                <c:pt idx="3">
                  <c:v>Republic of Korea</c:v>
                </c:pt>
                <c:pt idx="4">
                  <c:v>Japan</c:v>
                </c:pt>
                <c:pt idx="5">
                  <c:v>Taiwan, China</c:v>
                </c:pt>
                <c:pt idx="6">
                  <c:v>Finland</c:v>
                </c:pt>
                <c:pt idx="7">
                  <c:v>Estonia</c:v>
                </c:pt>
                <c:pt idx="8">
                  <c:v>Liechtenstein</c:v>
                </c:pt>
                <c:pt idx="9">
                  <c:v>Macao, China</c:v>
                </c:pt>
                <c:pt idx="10">
                  <c:v>Canada</c:v>
                </c:pt>
                <c:pt idx="11">
                  <c:v>Germany</c:v>
                </c:pt>
                <c:pt idx="12">
                  <c:v>Australia</c:v>
                </c:pt>
                <c:pt idx="13">
                  <c:v>United Kingdom</c:v>
                </c:pt>
                <c:pt idx="14">
                  <c:v>France</c:v>
                </c:pt>
                <c:pt idx="15">
                  <c:v>United States</c:v>
                </c:pt>
                <c:pt idx="16">
                  <c:v>UAE</c:v>
                </c:pt>
                <c:pt idx="17">
                  <c:v>Qatar</c:v>
                </c:pt>
                <c:pt idx="18">
                  <c:v>OECD average</c:v>
                </c:pt>
              </c:strCache>
            </c:strRef>
          </c:cat>
          <c:val>
            <c:numRef>
              <c:f>('C5a. PISA'!$I$6:$I$16,'C5a. PISA'!$I$21,'C5a. PISA'!$I$23,'C5a. PISA'!$I$26,'C5a. PISA'!$I$29,'C5a. PISA'!$I$34,'C5a. PISA'!$I$51,'C5a. PISA'!$I$69,'C5a. PISA'!$I$72)</c:f>
              <c:numCache>
                <c:formatCode>General</c:formatCode>
                <c:ptCount val="19"/>
                <c:pt idx="0">
                  <c:v>587.66666666666663</c:v>
                </c:pt>
                <c:pt idx="1">
                  <c:v>555.33333333333337</c:v>
                </c:pt>
                <c:pt idx="2">
                  <c:v>553.66666666666663</c:v>
                </c:pt>
                <c:pt idx="3">
                  <c:v>542.66666666666663</c:v>
                </c:pt>
                <c:pt idx="4">
                  <c:v>540.33333333333337</c:v>
                </c:pt>
                <c:pt idx="5">
                  <c:v>535.33333333333337</c:v>
                </c:pt>
                <c:pt idx="6">
                  <c:v>529.33333333333337</c:v>
                </c:pt>
                <c:pt idx="7">
                  <c:v>526</c:v>
                </c:pt>
                <c:pt idx="8">
                  <c:v>525.33333333333337</c:v>
                </c:pt>
                <c:pt idx="9">
                  <c:v>522.66666666666663</c:v>
                </c:pt>
                <c:pt idx="10">
                  <c:v>522</c:v>
                </c:pt>
                <c:pt idx="11">
                  <c:v>515.33333333333337</c:v>
                </c:pt>
                <c:pt idx="12">
                  <c:v>512.33333333333337</c:v>
                </c:pt>
                <c:pt idx="13">
                  <c:v>502.33333333333331</c:v>
                </c:pt>
                <c:pt idx="14">
                  <c:v>499.66666666666669</c:v>
                </c:pt>
                <c:pt idx="15">
                  <c:v>492</c:v>
                </c:pt>
                <c:pt idx="16">
                  <c:v>441.33333333333331</c:v>
                </c:pt>
                <c:pt idx="17">
                  <c:v>382.66666666666669</c:v>
                </c:pt>
                <c:pt idx="18">
                  <c:v>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71264"/>
        <c:axId val="144972800"/>
      </c:barChart>
      <c:catAx>
        <c:axId val="14497126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4972800"/>
        <c:crosses val="autoZero"/>
        <c:auto val="1"/>
        <c:lblAlgn val="ctr"/>
        <c:lblOffset val="100"/>
        <c:noMultiLvlLbl val="0"/>
      </c:catAx>
      <c:valAx>
        <c:axId val="144972800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497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'C1a. Innovation Index'!$A$6</c:f>
              <c:strCache>
                <c:ptCount val="1"/>
                <c:pt idx="0">
                  <c:v>Switzerland</c:v>
                </c:pt>
              </c:strCache>
            </c:strRef>
          </c:tx>
          <c:val>
            <c:numRef>
              <c:f>('C1a. Innovation Index'!$I$6,'C1a. Innovation Index'!$K$6,'C1a. Innovation Index'!$M$6,'C1a. Innovation Index'!$O$6)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'C1a. Innovation Index'!$A$7</c:f>
              <c:strCache>
                <c:ptCount val="1"/>
                <c:pt idx="0">
                  <c:v>United Kingdom</c:v>
                </c:pt>
              </c:strCache>
            </c:strRef>
          </c:tx>
          <c:val>
            <c:numRef>
              <c:f>('C1a. Innovation Index'!$I$7,'C1a. Innovation Index'!$K$7,'C1a. Innovation Index'!$M$7,'C1a. Innovation Index'!$O$7)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'C1a. Innovation Index'!$A$8</c:f>
              <c:strCache>
                <c:ptCount val="1"/>
                <c:pt idx="0">
                  <c:v>Sweden</c:v>
                </c:pt>
              </c:strCache>
            </c:strRef>
          </c:tx>
          <c:val>
            <c:numRef>
              <c:f>('C1a. Innovation Index'!$I$8,'C1a. Innovation Index'!$K$8,'C1a. Innovation Index'!$M$8,'C1a. Innovation Index'!$O$8)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'C1a. Innovation Index'!$A$9</c:f>
              <c:strCache>
                <c:ptCount val="1"/>
                <c:pt idx="0">
                  <c:v>Finland</c:v>
                </c:pt>
              </c:strCache>
            </c:strRef>
          </c:tx>
          <c:val>
            <c:numRef>
              <c:f>('C1a. Innovation Index'!$I$9,'C1a. Innovation Index'!$K$9,'C1a. Innovation Index'!$M$9,'C1a. Innovation Index'!$O$9)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'C1a. Innovation Index'!$A$10</c:f>
              <c:strCache>
                <c:ptCount val="1"/>
                <c:pt idx="0">
                  <c:v>Netherlands</c:v>
                </c:pt>
              </c:strCache>
            </c:strRef>
          </c:tx>
          <c:val>
            <c:numRef>
              <c:f>('C1a. Innovation Index'!$I$10,'C1a. Innovation Index'!$K$10,'C1a. Innovation Index'!$M$10,'C1a. Innovation Index'!$O$10)</c:f>
              <c:numCache>
                <c:formatCode>General</c:formatCode>
                <c:ptCount val="4"/>
                <c:pt idx="0">
                  <c:v>9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'C1a. Innovation Index'!$A$11</c:f>
              <c:strCache>
                <c:ptCount val="1"/>
                <c:pt idx="0">
                  <c:v>United States</c:v>
                </c:pt>
              </c:strCache>
            </c:strRef>
          </c:tx>
          <c:val>
            <c:numRef>
              <c:f>('C1a. Innovation Index'!$I$11,'C1a. Innovation Index'!$K$11,'C1a. Innovation Index'!$M$11,'C1a. Innovation Index'!$O$11)</c:f>
              <c:numCache>
                <c:formatCode>General</c:formatCode>
                <c:ptCount val="4"/>
                <c:pt idx="0">
                  <c:v>7</c:v>
                </c:pt>
                <c:pt idx="1">
                  <c:v>10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'C1a. Innovation Index'!$A$12</c:f>
              <c:strCache>
                <c:ptCount val="1"/>
                <c:pt idx="0">
                  <c:v>Singapore</c:v>
                </c:pt>
              </c:strCache>
            </c:strRef>
          </c:tx>
          <c:val>
            <c:numRef>
              <c:f>('C1a. Innovation Index'!$I$12,'C1a. Innovation Index'!$K$12,'C1a. Innovation Index'!$M$12,'C1a. Innovation Index'!$O$12)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'C1a. Innovation Index'!$A$13</c:f>
              <c:strCache>
                <c:ptCount val="1"/>
                <c:pt idx="0">
                  <c:v>Denmark</c:v>
                </c:pt>
              </c:strCache>
            </c:strRef>
          </c:tx>
          <c:val>
            <c:numRef>
              <c:f>('C1a. Innovation Index'!$I$13,'C1a. Innovation Index'!$K$13,'C1a. Innovation Index'!$M$13,'C1a. Innovation Index'!$O$13)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'C1a. Innovation Index'!$A$14</c:f>
              <c:strCache>
                <c:ptCount val="1"/>
                <c:pt idx="0">
                  <c:v>Luxembourg</c:v>
                </c:pt>
              </c:strCache>
            </c:strRef>
          </c:tx>
          <c:val>
            <c:numRef>
              <c:f>('C1a. Innovation Index'!$I$14,'C1a. Innovation Index'!$K$14,'C1a. Innovation Index'!$M$14,'C1a. Innovation Index'!$O$14)</c:f>
              <c:numCache>
                <c:formatCode>General</c:formatCode>
                <c:ptCount val="4"/>
                <c:pt idx="0">
                  <c:v>17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'C1a. Innovation Index'!$A$15</c:f>
              <c:strCache>
                <c:ptCount val="1"/>
                <c:pt idx="0">
                  <c:v>Hong Kong, China</c:v>
                </c:pt>
              </c:strCache>
            </c:strRef>
          </c:tx>
          <c:val>
            <c:numRef>
              <c:f>('C1a. Innovation Index'!$I$15,'C1a. Innovation Index'!$K$15,'C1a. Innovation Index'!$M$15,'C1a. Innovation Index'!$O$15)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7</c:v>
                </c:pt>
                <c:pt idx="3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'C1a. Innovation Index'!$A$16</c:f>
              <c:strCache>
                <c:ptCount val="1"/>
                <c:pt idx="0">
                  <c:v>Canada</c:v>
                </c:pt>
              </c:strCache>
            </c:strRef>
          </c:tx>
          <c:val>
            <c:numRef>
              <c:f>('C1a. Innovation Index'!$I$16,'C1a. Innovation Index'!$K$16,'C1a. Innovation Index'!$M$16,'C1a. Innovation Index'!$O$16)</c:f>
              <c:numCache>
                <c:formatCode>General</c:formatCode>
                <c:ptCount val="4"/>
                <c:pt idx="0">
                  <c:v>8</c:v>
                </c:pt>
                <c:pt idx="1">
                  <c:v>12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'C1a. Innovation Index'!$A$17</c:f>
              <c:strCache>
                <c:ptCount val="1"/>
                <c:pt idx="0">
                  <c:v>Germany</c:v>
                </c:pt>
              </c:strCache>
            </c:strRef>
          </c:tx>
          <c:val>
            <c:numRef>
              <c:f>('C1a. Innovation Index'!$I$17,'C1a. Innovation Index'!$K$17,'C1a. Innovation Index'!$M$17,'C1a. Innovation Index'!$O$17)</c:f>
              <c:numCache>
                <c:formatCode>General</c:formatCode>
                <c:ptCount val="4"/>
                <c:pt idx="0">
                  <c:v>12</c:v>
                </c:pt>
                <c:pt idx="1">
                  <c:v>15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'C1a. Innovation Index'!$A$18</c:f>
              <c:strCache>
                <c:ptCount val="1"/>
                <c:pt idx="0">
                  <c:v>Republic of Korea</c:v>
                </c:pt>
              </c:strCache>
            </c:strRef>
          </c:tx>
          <c:val>
            <c:numRef>
              <c:f>('C1a. Innovation Index'!$I$18,'C1a. Innovation Index'!$K$18,'C1a. Innovation Index'!$M$18,'C1a. Innovation Index'!$O$18)</c:f>
              <c:numCache>
                <c:formatCode>General</c:formatCode>
                <c:ptCount val="4"/>
                <c:pt idx="0">
                  <c:v>16</c:v>
                </c:pt>
                <c:pt idx="1">
                  <c:v>21</c:v>
                </c:pt>
                <c:pt idx="2">
                  <c:v>18</c:v>
                </c:pt>
                <c:pt idx="3">
                  <c:v>16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'C1a. Innovation Index'!$A$19</c:f>
              <c:strCache>
                <c:ptCount val="1"/>
                <c:pt idx="0">
                  <c:v>Australia</c:v>
                </c:pt>
              </c:strCache>
            </c:strRef>
          </c:tx>
          <c:val>
            <c:numRef>
              <c:f>('C1a. Innovation Index'!$I$19,'C1a. Innovation Index'!$K$19,'C1a. Innovation Index'!$M$19,'C1a. Innovation Index'!$O$19)</c:f>
              <c:numCache>
                <c:formatCode>General</c:formatCode>
                <c:ptCount val="4"/>
                <c:pt idx="0">
                  <c:v>21</c:v>
                </c:pt>
                <c:pt idx="1">
                  <c:v>23</c:v>
                </c:pt>
                <c:pt idx="2">
                  <c:v>19</c:v>
                </c:pt>
                <c:pt idx="3">
                  <c:v>17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'C1a. Innovation Index'!$A$20</c:f>
              <c:strCache>
                <c:ptCount val="1"/>
                <c:pt idx="0">
                  <c:v>Japan</c:v>
                </c:pt>
              </c:strCache>
            </c:strRef>
          </c:tx>
          <c:val>
            <c:numRef>
              <c:f>('C1a. Innovation Index'!$I$20,'C1a. Innovation Index'!$K$20,'C1a. Innovation Index'!$M$20,'C1a. Innovation Index'!$O$20)</c:f>
              <c:numCache>
                <c:formatCode>General</c:formatCode>
                <c:ptCount val="4"/>
                <c:pt idx="0">
                  <c:v>20</c:v>
                </c:pt>
                <c:pt idx="1">
                  <c:v>25</c:v>
                </c:pt>
                <c:pt idx="2">
                  <c:v>22</c:v>
                </c:pt>
                <c:pt idx="3">
                  <c:v>21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'C1a. Innovation Index'!$A$21</c:f>
              <c:strCache>
                <c:ptCount val="1"/>
                <c:pt idx="0">
                  <c:v>France</c:v>
                </c:pt>
              </c:strCache>
            </c:strRef>
          </c:tx>
          <c:val>
            <c:numRef>
              <c:f>('C1a. Innovation Index'!$I$21,'C1a. Innovation Index'!$K$21,'C1a. Innovation Index'!$M$21,'C1a. Innovation Index'!$O$21)</c:f>
              <c:numCache>
                <c:formatCode>General</c:formatCode>
                <c:ptCount val="4"/>
                <c:pt idx="0">
                  <c:v>22</c:v>
                </c:pt>
                <c:pt idx="1">
                  <c:v>24</c:v>
                </c:pt>
                <c:pt idx="2">
                  <c:v>20</c:v>
                </c:pt>
                <c:pt idx="3">
                  <c:v>22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'C1a. Innovation Index'!$A$22</c:f>
              <c:strCache>
                <c:ptCount val="1"/>
                <c:pt idx="0">
                  <c:v>China</c:v>
                </c:pt>
              </c:strCache>
            </c:strRef>
          </c:tx>
          <c:val>
            <c:numRef>
              <c:f>('C1a. Innovation Index'!$I$22,'C1a. Innovation Index'!$K$22,'C1a. Innovation Index'!$M$22,'C1a. Innovation Index'!$O$22)</c:f>
              <c:numCache>
                <c:formatCode>General</c:formatCode>
                <c:ptCount val="4"/>
                <c:pt idx="0">
                  <c:v>29</c:v>
                </c:pt>
                <c:pt idx="1">
                  <c:v>34</c:v>
                </c:pt>
                <c:pt idx="2">
                  <c:v>35</c:v>
                </c:pt>
                <c:pt idx="3">
                  <c:v>29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'C1a. Innovation Index'!$A$23</c:f>
              <c:strCache>
                <c:ptCount val="1"/>
                <c:pt idx="0">
                  <c:v>UAE</c:v>
                </c:pt>
              </c:strCache>
            </c:strRef>
          </c:tx>
          <c:val>
            <c:numRef>
              <c:f>('C1a. Innovation Index'!$I$23,'C1a. Innovation Index'!$K$23,'C1a. Innovation Index'!$M$23,'C1a. Innovation Index'!$O$23)</c:f>
              <c:numCache>
                <c:formatCode>General</c:formatCode>
                <c:ptCount val="4"/>
                <c:pt idx="0">
                  <c:v>34</c:v>
                </c:pt>
                <c:pt idx="1">
                  <c:v>37</c:v>
                </c:pt>
                <c:pt idx="2">
                  <c:v>38</c:v>
                </c:pt>
                <c:pt idx="3">
                  <c:v>36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'C1a. Innovation Index'!$A$24</c:f>
              <c:strCache>
                <c:ptCount val="1"/>
                <c:pt idx="0">
                  <c:v>Saudi Arabia</c:v>
                </c:pt>
              </c:strCache>
            </c:strRef>
          </c:tx>
          <c:val>
            <c:numRef>
              <c:f>('C1a. Innovation Index'!$I$24,'C1a. Innovation Index'!$K$24,'C1a. Innovation Index'!$M$24,'C1a. Innovation Index'!$O$24)</c:f>
              <c:numCache>
                <c:formatCode>General</c:formatCode>
                <c:ptCount val="4"/>
                <c:pt idx="0">
                  <c:v>54</c:v>
                </c:pt>
                <c:pt idx="1">
                  <c:v>48</c:v>
                </c:pt>
                <c:pt idx="2">
                  <c:v>42</c:v>
                </c:pt>
                <c:pt idx="3">
                  <c:v>38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'C1a. Innovation Index'!$A$25</c:f>
              <c:strCache>
                <c:ptCount val="1"/>
                <c:pt idx="0">
                  <c:v>Qatar</c:v>
                </c:pt>
              </c:strCache>
            </c:strRef>
          </c:tx>
          <c:val>
            <c:numRef>
              <c:f>('C1a. Innovation Index'!$I$25,'C1a. Innovation Index'!$K$25,'C1a. Innovation Index'!$M$25,'C1a. Innovation Index'!$O$25)</c:f>
              <c:numCache>
                <c:formatCode>General</c:formatCode>
                <c:ptCount val="4"/>
                <c:pt idx="0">
                  <c:v>26</c:v>
                </c:pt>
                <c:pt idx="1">
                  <c:v>33</c:v>
                </c:pt>
                <c:pt idx="2">
                  <c:v>43</c:v>
                </c:pt>
                <c:pt idx="3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60480"/>
        <c:axId val="134662016"/>
      </c:lineChart>
      <c:catAx>
        <c:axId val="134660480"/>
        <c:scaling>
          <c:orientation val="minMax"/>
        </c:scaling>
        <c:delete val="0"/>
        <c:axPos val="t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34662016"/>
        <c:crosses val="autoZero"/>
        <c:auto val="1"/>
        <c:lblAlgn val="ctr"/>
        <c:lblOffset val="100"/>
        <c:noMultiLvlLbl val="0"/>
      </c:catAx>
      <c:valAx>
        <c:axId val="134662016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346604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'C5b. Graduates'!$B$4:$M$4</c:f>
              <c:strCache>
                <c:ptCount val="7"/>
                <c:pt idx="0">
                  <c:v>2010/11</c:v>
                </c:pt>
                <c:pt idx="6">
                  <c:v>2011/12</c:v>
                </c:pt>
              </c:strCache>
            </c:strRef>
          </c:cat>
          <c:val>
            <c:numRef>
              <c:f>'C5b. Graduates'!$B$9:$M$9</c:f>
              <c:numCache>
                <c:formatCode>#,##0</c:formatCode>
                <c:ptCount val="12"/>
                <c:pt idx="0">
                  <c:v>3274</c:v>
                </c:pt>
                <c:pt idx="1">
                  <c:v>5648</c:v>
                </c:pt>
                <c:pt idx="2">
                  <c:v>8922</c:v>
                </c:pt>
                <c:pt idx="3">
                  <c:v>2967</c:v>
                </c:pt>
                <c:pt idx="4">
                  <c:v>4356</c:v>
                </c:pt>
                <c:pt idx="5">
                  <c:v>7323</c:v>
                </c:pt>
                <c:pt idx="6">
                  <c:v>4135</c:v>
                </c:pt>
                <c:pt idx="7">
                  <c:v>6817</c:v>
                </c:pt>
                <c:pt idx="8">
                  <c:v>10952</c:v>
                </c:pt>
                <c:pt idx="9">
                  <c:v>3094</c:v>
                </c:pt>
                <c:pt idx="10">
                  <c:v>5211</c:v>
                </c:pt>
                <c:pt idx="11">
                  <c:v>8305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004416"/>
        <c:axId val="145005952"/>
      </c:barChart>
      <c:catAx>
        <c:axId val="145004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5005952"/>
        <c:crosses val="autoZero"/>
        <c:auto val="1"/>
        <c:lblAlgn val="ctr"/>
        <c:lblOffset val="100"/>
        <c:noMultiLvlLbl val="0"/>
      </c:catAx>
      <c:valAx>
        <c:axId val="145005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4500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'C1a. Innovation Index'!$Q$4:$T$4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('C1a. Innovation Index'!$H$23,'C1a. Innovation Index'!$J$23,'C1a. Innovation Index'!$L$23,'C1a. Innovation Index'!$N$23)</c:f>
              <c:numCache>
                <c:formatCode>General</c:formatCode>
                <c:ptCount val="4"/>
                <c:pt idx="0">
                  <c:v>41.99</c:v>
                </c:pt>
                <c:pt idx="1">
                  <c:v>44.4</c:v>
                </c:pt>
                <c:pt idx="2">
                  <c:v>41.9</c:v>
                </c:pt>
                <c:pt idx="3">
                  <c:v>43.2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45920"/>
        <c:axId val="134147456"/>
      </c:lineChart>
      <c:catAx>
        <c:axId val="13414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147456"/>
        <c:crosses val="autoZero"/>
        <c:auto val="1"/>
        <c:lblAlgn val="ctr"/>
        <c:lblOffset val="100"/>
        <c:noMultiLvlLbl val="0"/>
      </c:catAx>
      <c:valAx>
        <c:axId val="13414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14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('C1a. Innovation Index'!$A$6,'C1a. Innovation Index'!$A$7,'C1a. Innovation Index'!$A$8,'C1a. Innovation Index'!$A$12,'C1a. Innovation Index'!$A$22,'C1a. Innovation Index'!$A$23)</c:f>
              <c:strCache>
                <c:ptCount val="6"/>
                <c:pt idx="0">
                  <c:v>Switzerland</c:v>
                </c:pt>
                <c:pt idx="1">
                  <c:v>United Kingdom</c:v>
                </c:pt>
                <c:pt idx="2">
                  <c:v>Sweden</c:v>
                </c:pt>
                <c:pt idx="3">
                  <c:v>Singapore</c:v>
                </c:pt>
                <c:pt idx="4">
                  <c:v>China</c:v>
                </c:pt>
                <c:pt idx="5">
                  <c:v>UAE</c:v>
                </c:pt>
              </c:strCache>
            </c:strRef>
          </c:cat>
          <c:val>
            <c:numRef>
              <c:f>('C1a. Innovation Index'!$N$6,'C1a. Innovation Index'!$N$7,'C1a. Innovation Index'!$N$8,'C1a. Innovation Index'!$N$12,'C1a. Innovation Index'!$N$22,'C1a. Innovation Index'!$N$23)</c:f>
              <c:numCache>
                <c:formatCode>General</c:formatCode>
                <c:ptCount val="6"/>
                <c:pt idx="0">
                  <c:v>64.8</c:v>
                </c:pt>
                <c:pt idx="1">
                  <c:v>62.4</c:v>
                </c:pt>
                <c:pt idx="2">
                  <c:v>62.3</c:v>
                </c:pt>
                <c:pt idx="3">
                  <c:v>59.2</c:v>
                </c:pt>
                <c:pt idx="4">
                  <c:v>46.6</c:v>
                </c:pt>
                <c:pt idx="5">
                  <c:v>43.2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46176"/>
        <c:axId val="100147968"/>
      </c:barChart>
      <c:catAx>
        <c:axId val="100146176"/>
        <c:scaling>
          <c:orientation val="maxMin"/>
        </c:scaling>
        <c:delete val="0"/>
        <c:axPos val="l"/>
        <c:majorTickMark val="out"/>
        <c:minorTickMark val="none"/>
        <c:tickLblPos val="nextTo"/>
        <c:crossAx val="100147968"/>
        <c:crosses val="autoZero"/>
        <c:auto val="1"/>
        <c:lblAlgn val="ctr"/>
        <c:lblOffset val="100"/>
        <c:noMultiLvlLbl val="0"/>
      </c:catAx>
      <c:valAx>
        <c:axId val="100147968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10014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ja-JP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'C1b. R&amp;D'!$C$4</c:f>
              <c:strCache>
                <c:ptCount val="1"/>
                <c:pt idx="0">
                  <c:v>2011 (% GDP)</c:v>
                </c:pt>
              </c:strCache>
            </c:strRef>
          </c:tx>
          <c:invertIfNegative val="0"/>
          <c:cat>
            <c:strRef>
              <c:f>'C1b. R&amp;D'!$B$5:$B$23</c:f>
              <c:strCache>
                <c:ptCount val="19"/>
                <c:pt idx="0">
                  <c:v>Republic of Korea</c:v>
                </c:pt>
                <c:pt idx="1">
                  <c:v>Finland</c:v>
                </c:pt>
                <c:pt idx="2">
                  <c:v>Japan</c:v>
                </c:pt>
                <c:pt idx="3">
                  <c:v>Sweden</c:v>
                </c:pt>
                <c:pt idx="4">
                  <c:v>Denmark</c:v>
                </c:pt>
                <c:pt idx="5">
                  <c:v>Germany</c:v>
                </c:pt>
                <c:pt idx="6">
                  <c:v>Austria</c:v>
                </c:pt>
                <c:pt idx="7">
                  <c:v>United States</c:v>
                </c:pt>
                <c:pt idx="8">
                  <c:v>France</c:v>
                </c:pt>
                <c:pt idx="9">
                  <c:v>Singapore</c:v>
                </c:pt>
                <c:pt idx="10">
                  <c:v>China</c:v>
                </c:pt>
                <c:pt idx="11">
                  <c:v>Canada</c:v>
                </c:pt>
                <c:pt idx="12">
                  <c:v>United Kingdom</c:v>
                </c:pt>
                <c:pt idx="13">
                  <c:v>Brazil</c:v>
                </c:pt>
                <c:pt idx="14">
                  <c:v>Russian Federation</c:v>
                </c:pt>
                <c:pt idx="15">
                  <c:v>India</c:v>
                </c:pt>
                <c:pt idx="16">
                  <c:v>UAE</c:v>
                </c:pt>
                <c:pt idx="18">
                  <c:v>OECD average</c:v>
                </c:pt>
              </c:strCache>
            </c:strRef>
          </c:cat>
          <c:val>
            <c:numRef>
              <c:f>'C1b. R&amp;D'!$C$5:$C$23</c:f>
              <c:numCache>
                <c:formatCode>0.00</c:formatCode>
                <c:ptCount val="19"/>
                <c:pt idx="0">
                  <c:v>4.0391899999999996</c:v>
                </c:pt>
                <c:pt idx="1">
                  <c:v>3.79677</c:v>
                </c:pt>
                <c:pt idx="2">
                  <c:v>3.3880699999999999</c:v>
                </c:pt>
                <c:pt idx="3">
                  <c:v>3.3870900000000002</c:v>
                </c:pt>
                <c:pt idx="4">
                  <c:v>2.9759899999999999</c:v>
                </c:pt>
                <c:pt idx="5">
                  <c:v>2.8928600000000002</c:v>
                </c:pt>
                <c:pt idx="6">
                  <c:v>2.7657799999999999</c:v>
                </c:pt>
                <c:pt idx="7">
                  <c:v>2.7626400000000002</c:v>
                </c:pt>
                <c:pt idx="8">
                  <c:v>2.24979</c:v>
                </c:pt>
                <c:pt idx="9">
                  <c:v>2.2294700000000001</c:v>
                </c:pt>
                <c:pt idx="10">
                  <c:v>1.8361700000000001</c:v>
                </c:pt>
                <c:pt idx="11">
                  <c:v>1.7850299999999999</c:v>
                </c:pt>
                <c:pt idx="12">
                  <c:v>1.78145</c:v>
                </c:pt>
                <c:pt idx="13">
                  <c:v>1.20964</c:v>
                </c:pt>
                <c:pt idx="14">
                  <c:v>1.09396</c:v>
                </c:pt>
                <c:pt idx="15">
                  <c:v>0.80601999999999996</c:v>
                </c:pt>
                <c:pt idx="16">
                  <c:v>0.48910999999999999</c:v>
                </c:pt>
                <c:pt idx="18">
                  <c:v>2.4690662669427299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13568"/>
        <c:axId val="134815104"/>
      </c:barChart>
      <c:catAx>
        <c:axId val="13481356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34815104"/>
        <c:crosses val="autoZero"/>
        <c:auto val="1"/>
        <c:lblAlgn val="ctr"/>
        <c:lblOffset val="100"/>
        <c:noMultiLvlLbl val="0"/>
      </c:catAx>
      <c:valAx>
        <c:axId val="134815104"/>
        <c:scaling>
          <c:orientation val="minMax"/>
        </c:scaling>
        <c:delete val="0"/>
        <c:axPos val="t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3481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'C2a. Competitiveness Index'!$A$6</c:f>
              <c:strCache>
                <c:ptCount val="1"/>
                <c:pt idx="0">
                  <c:v>Switzerland</c:v>
                </c:pt>
              </c:strCache>
            </c:strRef>
          </c:tx>
          <c:val>
            <c:numRef>
              <c:f>('C2a. Competitiveness Index'!$B$6,'C2a. Competitiveness Index'!$D$6,'C2a. Competitiveness Index'!$F$6,'C2a. Competitiveness Index'!$H$6,'C2a. Competitiveness Index'!$J$6,'C2a. Competitiveness Index'!$L$6,'C2a. Competitiveness Index'!$N$6)</c:f>
              <c:numCache>
                <c:formatCode>General</c:formatCode>
                <c:ptCount val="7"/>
                <c:pt idx="0">
                  <c:v>5.61</c:v>
                </c:pt>
                <c:pt idx="1">
                  <c:v>5.6</c:v>
                </c:pt>
                <c:pt idx="2">
                  <c:v>5.63</c:v>
                </c:pt>
                <c:pt idx="3">
                  <c:v>5.74</c:v>
                </c:pt>
                <c:pt idx="4">
                  <c:v>5.72</c:v>
                </c:pt>
                <c:pt idx="5">
                  <c:v>5.67</c:v>
                </c:pt>
                <c:pt idx="6">
                  <c:v>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'C2a. Competitiveness Index'!$A$7</c:f>
              <c:strCache>
                <c:ptCount val="1"/>
                <c:pt idx="0">
                  <c:v>Singapore</c:v>
                </c:pt>
              </c:strCache>
            </c:strRef>
          </c:tx>
          <c:val>
            <c:numRef>
              <c:f>('C2a. Competitiveness Index'!$B$7,'C2a. Competitiveness Index'!$D$7,'C2a. Competitiveness Index'!$F$7,'C2a. Competitiveness Index'!$H$7,'C2a. Competitiveness Index'!$J$7,'C2a. Competitiveness Index'!$L$7,'C2a. Competitiveness Index'!$N$7)</c:f>
              <c:numCache>
                <c:formatCode>General</c:formatCode>
                <c:ptCount val="7"/>
                <c:pt idx="0">
                  <c:v>5.53</c:v>
                </c:pt>
                <c:pt idx="1">
                  <c:v>5.55</c:v>
                </c:pt>
                <c:pt idx="2">
                  <c:v>5.48</c:v>
                </c:pt>
                <c:pt idx="3">
                  <c:v>5.63</c:v>
                </c:pt>
                <c:pt idx="4">
                  <c:v>5.67</c:v>
                </c:pt>
                <c:pt idx="5">
                  <c:v>5.61</c:v>
                </c:pt>
                <c:pt idx="6">
                  <c:v>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'C2a. Competitiveness Index'!$A$8</c:f>
              <c:strCache>
                <c:ptCount val="1"/>
                <c:pt idx="0">
                  <c:v>United States</c:v>
                </c:pt>
              </c:strCache>
            </c:strRef>
          </c:tx>
          <c:val>
            <c:numRef>
              <c:f>('C2a. Competitiveness Index'!$B$8,'C2a. Competitiveness Index'!$D$8,'C2a. Competitiveness Index'!$F$8,'C2a. Competitiveness Index'!$H$8,'C2a. Competitiveness Index'!$J$8,'C2a. Competitiveness Index'!$L$8,'C2a. Competitiveness Index'!$N$8)</c:f>
              <c:numCache>
                <c:formatCode>General</c:formatCode>
                <c:ptCount val="7"/>
                <c:pt idx="0">
                  <c:v>5.74</c:v>
                </c:pt>
                <c:pt idx="1">
                  <c:v>5.59</c:v>
                </c:pt>
                <c:pt idx="2">
                  <c:v>5.43</c:v>
                </c:pt>
                <c:pt idx="3">
                  <c:v>5.43</c:v>
                </c:pt>
                <c:pt idx="4">
                  <c:v>5.47</c:v>
                </c:pt>
                <c:pt idx="5">
                  <c:v>5.48</c:v>
                </c:pt>
                <c:pt idx="6">
                  <c:v>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'C2a. Competitiveness Index'!$A$9</c:f>
              <c:strCache>
                <c:ptCount val="1"/>
                <c:pt idx="0">
                  <c:v>Finland</c:v>
                </c:pt>
              </c:strCache>
            </c:strRef>
          </c:tx>
          <c:val>
            <c:numRef>
              <c:f>('C2a. Competitiveness Index'!$B$9,'C2a. Competitiveness Index'!$D$9,'C2a. Competitiveness Index'!$F$9,'C2a. Competitiveness Index'!$H$9,'C2a. Competitiveness Index'!$J$9,'C2a. Competitiveness Index'!$L$9,'C2a. Competitiveness Index'!$N$9)</c:f>
              <c:numCache>
                <c:formatCode>General</c:formatCode>
                <c:ptCount val="7"/>
                <c:pt idx="0">
                  <c:v>5.5</c:v>
                </c:pt>
                <c:pt idx="1">
                  <c:v>5.43</c:v>
                </c:pt>
                <c:pt idx="2">
                  <c:v>5.37</c:v>
                </c:pt>
                <c:pt idx="3">
                  <c:v>5.47</c:v>
                </c:pt>
                <c:pt idx="4">
                  <c:v>5.55</c:v>
                </c:pt>
                <c:pt idx="5">
                  <c:v>5.54</c:v>
                </c:pt>
                <c:pt idx="6">
                  <c:v>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'C2a. Competitiveness Index'!$A$10</c:f>
              <c:strCache>
                <c:ptCount val="1"/>
                <c:pt idx="0">
                  <c:v>Germany</c:v>
                </c:pt>
              </c:strCache>
            </c:strRef>
          </c:tx>
          <c:val>
            <c:numRef>
              <c:f>('C2a. Competitiveness Index'!$B$10,'C2a. Competitiveness Index'!$D$10,'C2a. Competitiveness Index'!$F$10,'C2a. Competitiveness Index'!$H$10,'C2a. Competitiveness Index'!$J$10,'C2a. Competitiveness Index'!$L$10,'C2a. Competitiveness Index'!$N$10)</c:f>
              <c:numCache>
                <c:formatCode>General</c:formatCode>
                <c:ptCount val="7"/>
                <c:pt idx="0">
                  <c:v>5.46</c:v>
                </c:pt>
                <c:pt idx="1">
                  <c:v>5.37</c:v>
                </c:pt>
                <c:pt idx="2">
                  <c:v>5.39</c:v>
                </c:pt>
                <c:pt idx="3">
                  <c:v>5.41</c:v>
                </c:pt>
                <c:pt idx="4">
                  <c:v>5.48</c:v>
                </c:pt>
                <c:pt idx="5">
                  <c:v>5.51</c:v>
                </c:pt>
                <c:pt idx="6">
                  <c:v>5.5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'C2a. Competitiveness Index'!$A$11</c:f>
              <c:strCache>
                <c:ptCount val="1"/>
                <c:pt idx="0">
                  <c:v>Japan</c:v>
                </c:pt>
              </c:strCache>
            </c:strRef>
          </c:tx>
          <c:val>
            <c:numRef>
              <c:f>('C2a. Competitiveness Index'!$B$11,'C2a. Competitiveness Index'!$D$11,'C2a. Competitiveness Index'!$F$11,'C2a. Competitiveness Index'!$H$11,'C2a. Competitiveness Index'!$J$11,'C2a. Competitiveness Index'!$L$11,'C2a. Competitiveness Index'!$N$11)</c:f>
              <c:numCache>
                <c:formatCode>General</c:formatCode>
                <c:ptCount val="7"/>
                <c:pt idx="0">
                  <c:v>5.38</c:v>
                </c:pt>
                <c:pt idx="1">
                  <c:v>5.37</c:v>
                </c:pt>
                <c:pt idx="2">
                  <c:v>5.37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'C2a. Competitiveness Index'!$A$12</c:f>
              <c:strCache>
                <c:ptCount val="1"/>
                <c:pt idx="0">
                  <c:v>Hong Kong, China</c:v>
                </c:pt>
              </c:strCache>
            </c:strRef>
          </c:tx>
          <c:val>
            <c:numRef>
              <c:f>('C2a. Competitiveness Index'!$B$12,'C2a. Competitiveness Index'!$D$12,'C2a. Competitiveness Index'!$F$12,'C2a. Competitiveness Index'!$H$12,'C2a. Competitiveness Index'!$J$12,'C2a. Competitiveness Index'!$L$12,'C2a. Competitiveness Index'!$N$12)</c:f>
              <c:numCache>
                <c:formatCode>General</c:formatCode>
                <c:ptCount val="7"/>
                <c:pt idx="0">
                  <c:v>5.33</c:v>
                </c:pt>
                <c:pt idx="1">
                  <c:v>5.22</c:v>
                </c:pt>
                <c:pt idx="2">
                  <c:v>5.3</c:v>
                </c:pt>
                <c:pt idx="3">
                  <c:v>5.36</c:v>
                </c:pt>
                <c:pt idx="4">
                  <c:v>5.41</c:v>
                </c:pt>
                <c:pt idx="5">
                  <c:v>5.47</c:v>
                </c:pt>
                <c:pt idx="6">
                  <c:v>5.5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'C2a. Competitiveness Index'!$A$13</c:f>
              <c:strCache>
                <c:ptCount val="1"/>
                <c:pt idx="0">
                  <c:v>Netherlands</c:v>
                </c:pt>
              </c:strCache>
            </c:strRef>
          </c:tx>
          <c:val>
            <c:numRef>
              <c:f>('C2a. Competitiveness Index'!$B$13,'C2a. Competitiveness Index'!$D$13,'C2a. Competitiveness Index'!$F$13,'C2a. Competitiveness Index'!$H$13,'C2a. Competitiveness Index'!$J$13,'C2a. Competitiveness Index'!$L$13,'C2a. Competitiveness Index'!$N$13)</c:f>
              <c:numCache>
                <c:formatCode>General</c:formatCode>
                <c:ptCount val="7"/>
                <c:pt idx="0">
                  <c:v>5.41</c:v>
                </c:pt>
                <c:pt idx="1">
                  <c:v>5.32</c:v>
                </c:pt>
                <c:pt idx="2">
                  <c:v>5.33</c:v>
                </c:pt>
                <c:pt idx="3">
                  <c:v>5.41</c:v>
                </c:pt>
                <c:pt idx="4">
                  <c:v>5.5</c:v>
                </c:pt>
                <c:pt idx="5">
                  <c:v>5.42</c:v>
                </c:pt>
                <c:pt idx="6">
                  <c:v>5.5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'C2a. Competitiveness Index'!$A$14</c:f>
              <c:strCache>
                <c:ptCount val="1"/>
                <c:pt idx="0">
                  <c:v>United Kingdom</c:v>
                </c:pt>
              </c:strCache>
            </c:strRef>
          </c:tx>
          <c:val>
            <c:numRef>
              <c:f>('C2a. Competitiveness Index'!$B$14,'C2a. Competitiveness Index'!$D$14,'C2a. Competitiveness Index'!$F$14,'C2a. Competitiveness Index'!$H$14,'C2a. Competitiveness Index'!$J$14,'C2a. Competitiveness Index'!$L$14,'C2a. Competitiveness Index'!$N$14)</c:f>
              <c:numCache>
                <c:formatCode>General</c:formatCode>
                <c:ptCount val="7"/>
                <c:pt idx="0">
                  <c:v>5.3</c:v>
                </c:pt>
                <c:pt idx="1">
                  <c:v>5.19</c:v>
                </c:pt>
                <c:pt idx="2">
                  <c:v>5.25</c:v>
                </c:pt>
                <c:pt idx="3">
                  <c:v>5.39</c:v>
                </c:pt>
                <c:pt idx="4">
                  <c:v>5.45</c:v>
                </c:pt>
                <c:pt idx="5">
                  <c:v>5.37</c:v>
                </c:pt>
                <c:pt idx="6">
                  <c:v>5.4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'C2a. Competitiveness Index'!$A$15</c:f>
              <c:strCache>
                <c:ptCount val="1"/>
                <c:pt idx="0">
                  <c:v>Sweden</c:v>
                </c:pt>
              </c:strCache>
            </c:strRef>
          </c:tx>
          <c:val>
            <c:numRef>
              <c:f>('C2a. Competitiveness Index'!$B$15,'C2a. Competitiveness Index'!$D$15,'C2a. Competitiveness Index'!$F$15,'C2a. Competitiveness Index'!$H$15,'C2a. Competitiveness Index'!$J$15,'C2a. Competitiveness Index'!$L$15,'C2a. Competitiveness Index'!$N$15)</c:f>
              <c:numCache>
                <c:formatCode>General</c:formatCode>
                <c:ptCount val="7"/>
                <c:pt idx="0">
                  <c:v>5.53</c:v>
                </c:pt>
                <c:pt idx="1">
                  <c:v>5.51</c:v>
                </c:pt>
                <c:pt idx="2">
                  <c:v>5.56</c:v>
                </c:pt>
                <c:pt idx="3">
                  <c:v>5.61</c:v>
                </c:pt>
                <c:pt idx="4">
                  <c:v>5.53</c:v>
                </c:pt>
                <c:pt idx="5">
                  <c:v>5.48</c:v>
                </c:pt>
                <c:pt idx="6">
                  <c:v>5.4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'C2a. Competitiveness Index'!$A$16</c:f>
              <c:strCache>
                <c:ptCount val="1"/>
                <c:pt idx="0">
                  <c:v>Norway</c:v>
                </c:pt>
              </c:strCache>
            </c:strRef>
          </c:tx>
          <c:val>
            <c:numRef>
              <c:f>('C2a. Competitiveness Index'!$B$16,'C2a. Competitiveness Index'!$D$16,'C2a. Competitiveness Index'!$F$16,'C2a. Competitiveness Index'!$H$16,'C2a. Competitiveness Index'!$J$16,'C2a. Competitiveness Index'!$L$16,'C2a. Competitiveness Index'!$N$16)</c:f>
              <c:numCache>
                <c:formatCode>General</c:formatCode>
                <c:ptCount val="7"/>
                <c:pt idx="0">
                  <c:v>5.22</c:v>
                </c:pt>
                <c:pt idx="1">
                  <c:v>5.17</c:v>
                </c:pt>
                <c:pt idx="2">
                  <c:v>5.14</c:v>
                </c:pt>
                <c:pt idx="3">
                  <c:v>5.18</c:v>
                </c:pt>
                <c:pt idx="4">
                  <c:v>5.27</c:v>
                </c:pt>
                <c:pt idx="5">
                  <c:v>5.33</c:v>
                </c:pt>
                <c:pt idx="6">
                  <c:v>5.4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'C2a. Competitiveness Index'!$A$17</c:f>
              <c:strCache>
                <c:ptCount val="1"/>
                <c:pt idx="0">
                  <c:v>UAE</c:v>
                </c:pt>
              </c:strCache>
            </c:strRef>
          </c:tx>
          <c:val>
            <c:numRef>
              <c:f>('C2a. Competitiveness Index'!$B$17,'C2a. Competitiveness Index'!$D$17,'C2a. Competitiveness Index'!$F$17,'C2a. Competitiveness Index'!$H$17,'C2a. Competitiveness Index'!$J$17,'C2a. Competitiveness Index'!$L$17,'C2a. Competitiveness Index'!$N$17)</c:f>
              <c:numCache>
                <c:formatCode>General</c:formatCode>
                <c:ptCount val="7"/>
                <c:pt idx="0">
                  <c:v>4.68</c:v>
                </c:pt>
                <c:pt idx="1">
                  <c:v>4.92</c:v>
                </c:pt>
                <c:pt idx="2">
                  <c:v>4.8899999999999997</c:v>
                </c:pt>
                <c:pt idx="3">
                  <c:v>4.8899999999999997</c:v>
                </c:pt>
                <c:pt idx="4">
                  <c:v>5.07</c:v>
                </c:pt>
                <c:pt idx="5">
                  <c:v>5.1100000000000003</c:v>
                </c:pt>
                <c:pt idx="6">
                  <c:v>5.3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'C2a. Competitiveness Index'!$A$18</c:f>
              <c:strCache>
                <c:ptCount val="1"/>
                <c:pt idx="0">
                  <c:v>Denmark</c:v>
                </c:pt>
              </c:strCache>
            </c:strRef>
          </c:tx>
          <c:val>
            <c:numRef>
              <c:f>('C2a. Competitiveness Index'!$B$18,'C2a. Competitiveness Index'!$D$18,'C2a. Competitiveness Index'!$F$18,'C2a. Competitiveness Index'!$H$18,'C2a. Competitiveness Index'!$J$18,'C2a. Competitiveness Index'!$L$18,'C2a. Competitiveness Index'!$N$18)</c:f>
              <c:numCache>
                <c:formatCode>General</c:formatCode>
                <c:ptCount val="7"/>
                <c:pt idx="0">
                  <c:v>5.58</c:v>
                </c:pt>
                <c:pt idx="1">
                  <c:v>5.46</c:v>
                </c:pt>
                <c:pt idx="2">
                  <c:v>5.32</c:v>
                </c:pt>
                <c:pt idx="3">
                  <c:v>5.4</c:v>
                </c:pt>
                <c:pt idx="4">
                  <c:v>5.29</c:v>
                </c:pt>
                <c:pt idx="5">
                  <c:v>5.18</c:v>
                </c:pt>
                <c:pt idx="6">
                  <c:v>5.3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'C2a. Competitiveness Index'!$A$19</c:f>
              <c:strCache>
                <c:ptCount val="1"/>
                <c:pt idx="0">
                  <c:v>Taiwan, China</c:v>
                </c:pt>
              </c:strCache>
            </c:strRef>
          </c:tx>
          <c:val>
            <c:numRef>
              <c:f>('C2a. Competitiveness Index'!$B$19,'C2a. Competitiveness Index'!$D$19,'C2a. Competitiveness Index'!$F$19,'C2a. Competitiveness Index'!$H$19,'C2a. Competitiveness Index'!$J$19,'C2a. Competitiveness Index'!$L$19,'C2a. Competitiveness Index'!$N$19)</c:f>
              <c:numCache>
                <c:formatCode>General</c:formatCode>
                <c:ptCount val="7"/>
                <c:pt idx="0">
                  <c:v>5.22</c:v>
                </c:pt>
                <c:pt idx="1">
                  <c:v>5.2</c:v>
                </c:pt>
                <c:pt idx="2">
                  <c:v>5.21</c:v>
                </c:pt>
                <c:pt idx="3">
                  <c:v>5.26</c:v>
                </c:pt>
                <c:pt idx="4">
                  <c:v>5.28</c:v>
                </c:pt>
                <c:pt idx="5">
                  <c:v>5.29</c:v>
                </c:pt>
                <c:pt idx="6">
                  <c:v>5.3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'C2a. Competitiveness Index'!$A$20</c:f>
              <c:strCache>
                <c:ptCount val="1"/>
                <c:pt idx="0">
                  <c:v>Canada</c:v>
                </c:pt>
              </c:strCache>
            </c:strRef>
          </c:tx>
          <c:val>
            <c:numRef>
              <c:f>('C2a. Competitiveness Index'!$B$20,'C2a. Competitiveness Index'!$D$20,'C2a. Competitiveness Index'!$F$20,'C2a. Competitiveness Index'!$H$20,'C2a. Competitiveness Index'!$J$20,'C2a. Competitiveness Index'!$L$20,'C2a. Competitiveness Index'!$N$20)</c:f>
              <c:numCache>
                <c:formatCode>General</c:formatCode>
                <c:ptCount val="7"/>
                <c:pt idx="0">
                  <c:v>5.37</c:v>
                </c:pt>
                <c:pt idx="1">
                  <c:v>5.33</c:v>
                </c:pt>
                <c:pt idx="2">
                  <c:v>5.3</c:v>
                </c:pt>
                <c:pt idx="3">
                  <c:v>5.33</c:v>
                </c:pt>
                <c:pt idx="4">
                  <c:v>5.27</c:v>
                </c:pt>
                <c:pt idx="5">
                  <c:v>5.2</c:v>
                </c:pt>
                <c:pt idx="6">
                  <c:v>5.2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'C2a. Competitiveness Index'!$A$21</c:f>
              <c:strCache>
                <c:ptCount val="1"/>
                <c:pt idx="0">
                  <c:v>Qatar</c:v>
                </c:pt>
              </c:strCache>
            </c:strRef>
          </c:tx>
          <c:val>
            <c:numRef>
              <c:f>('C2a. Competitiveness Index'!$B$21,'C2a. Competitiveness Index'!$D$21,'C2a. Competitiveness Index'!$F$21,'C2a. Competitiveness Index'!$H$21,'C2a. Competitiveness Index'!$J$21,'C2a. Competitiveness Index'!$L$21,'C2a. Competitiveness Index'!$N$21)</c:f>
              <c:numCache>
                <c:formatCode>General</c:formatCode>
                <c:ptCount val="7"/>
                <c:pt idx="0">
                  <c:v>4.83</c:v>
                </c:pt>
                <c:pt idx="1">
                  <c:v>4.95</c:v>
                </c:pt>
                <c:pt idx="2">
                  <c:v>5.0999999999999996</c:v>
                </c:pt>
                <c:pt idx="3">
                  <c:v>5.24</c:v>
                </c:pt>
                <c:pt idx="4">
                  <c:v>5.38</c:v>
                </c:pt>
                <c:pt idx="5">
                  <c:v>5.24</c:v>
                </c:pt>
                <c:pt idx="6">
                  <c:v>5.2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'C2a. Competitiveness Index'!$A$22</c:f>
              <c:strCache>
                <c:ptCount val="1"/>
                <c:pt idx="0">
                  <c:v>Australia</c:v>
                </c:pt>
              </c:strCache>
            </c:strRef>
          </c:tx>
          <c:val>
            <c:numRef>
              <c:f>('C2a. Competitiveness Index'!$B$22,'C2a. Competitiveness Index'!$D$22,'C2a. Competitiveness Index'!$F$22,'C2a. Competitiveness Index'!$H$22,'C2a. Competitiveness Index'!$J$22,'C2a. Competitiveness Index'!$L$22,'C2a. Competitiveness Index'!$N$22)</c:f>
              <c:numCache>
                <c:formatCode>General</c:formatCode>
                <c:ptCount val="7"/>
                <c:pt idx="0">
                  <c:v>5.2</c:v>
                </c:pt>
                <c:pt idx="1">
                  <c:v>5.15</c:v>
                </c:pt>
                <c:pt idx="2">
                  <c:v>5.1100000000000003</c:v>
                </c:pt>
                <c:pt idx="3">
                  <c:v>5.1100000000000003</c:v>
                </c:pt>
                <c:pt idx="4">
                  <c:v>5.12</c:v>
                </c:pt>
                <c:pt idx="5">
                  <c:v>5.09</c:v>
                </c:pt>
                <c:pt idx="6">
                  <c:v>5.0999999999999996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'C2a. Competitiveness Index'!$A$23</c:f>
              <c:strCache>
                <c:ptCount val="1"/>
                <c:pt idx="0">
                  <c:v>France</c:v>
                </c:pt>
              </c:strCache>
            </c:strRef>
          </c:tx>
          <c:val>
            <c:numRef>
              <c:f>('C2a. Competitiveness Index'!$B$23,'C2a. Competitiveness Index'!$D$23,'C2a. Competitiveness Index'!$F$23,'C2a. Competitiveness Index'!$H$23,'C2a. Competitiveness Index'!$J$23,'C2a. Competitiveness Index'!$L$23,'C2a. Competitiveness Index'!$N$23)</c:f>
              <c:numCache>
                <c:formatCode>General</c:formatCode>
                <c:ptCount val="7"/>
                <c:pt idx="0">
                  <c:v>5.22</c:v>
                </c:pt>
                <c:pt idx="1">
                  <c:v>5.13</c:v>
                </c:pt>
                <c:pt idx="2">
                  <c:v>5.13</c:v>
                </c:pt>
                <c:pt idx="3">
                  <c:v>5.14</c:v>
                </c:pt>
                <c:pt idx="4">
                  <c:v>5.1100000000000003</c:v>
                </c:pt>
                <c:pt idx="5">
                  <c:v>5.05</c:v>
                </c:pt>
                <c:pt idx="6">
                  <c:v>5.0999999999999996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'C2a. Competitiveness Index'!$A$24</c:f>
              <c:strCache>
                <c:ptCount val="1"/>
                <c:pt idx="0">
                  <c:v>Saudi Arabia</c:v>
                </c:pt>
              </c:strCache>
            </c:strRef>
          </c:tx>
          <c:val>
            <c:numRef>
              <c:f>('C2a. Competitiveness Index'!$B$24,'C2a. Competitiveness Index'!$D$24,'C2a. Competitiveness Index'!$F$24,'C2a. Competitiveness Index'!$H$24,'C2a. Competitiveness Index'!$J$24,'C2a. Competitiveness Index'!$L$24,'C2a. Competitiveness Index'!$N$24)</c:f>
              <c:numCache>
                <c:formatCode>General</c:formatCode>
                <c:ptCount val="7"/>
                <c:pt idx="0">
                  <c:v>4.72</c:v>
                </c:pt>
                <c:pt idx="1">
                  <c:v>4.75</c:v>
                </c:pt>
                <c:pt idx="2">
                  <c:v>4.95</c:v>
                </c:pt>
                <c:pt idx="3">
                  <c:v>5.17</c:v>
                </c:pt>
                <c:pt idx="4">
                  <c:v>5.19</c:v>
                </c:pt>
                <c:pt idx="5">
                  <c:v>5.0999999999999996</c:v>
                </c:pt>
                <c:pt idx="6">
                  <c:v>5.0999999999999996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'C2a. Competitiveness Index'!$A$25</c:f>
              <c:strCache>
                <c:ptCount val="1"/>
                <c:pt idx="0">
                  <c:v>Republic of Korea</c:v>
                </c:pt>
              </c:strCache>
            </c:strRef>
          </c:tx>
          <c:val>
            <c:numRef>
              <c:f>('C2a. Competitiveness Index'!$B$25,'C2a. Competitiveness Index'!$D$25,'C2a. Competitiveness Index'!$F$25,'C2a. Competitiveness Index'!$H$25,'C2a. Competitiveness Index'!$J$25,'C2a. Competitiveness Index'!$L$25,'C2a. Competitiveness Index'!$N$25)</c:f>
              <c:numCache>
                <c:formatCode>General</c:formatCode>
                <c:ptCount val="7"/>
                <c:pt idx="0">
                  <c:v>5.28</c:v>
                </c:pt>
                <c:pt idx="1">
                  <c:v>5</c:v>
                </c:pt>
                <c:pt idx="2">
                  <c:v>4.93</c:v>
                </c:pt>
                <c:pt idx="3">
                  <c:v>5.0199999999999996</c:v>
                </c:pt>
                <c:pt idx="4">
                  <c:v>5.12</c:v>
                </c:pt>
                <c:pt idx="5">
                  <c:v>5.01</c:v>
                </c:pt>
                <c:pt idx="6">
                  <c:v>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'C2a. Competitiveness Index'!$A$26</c:f>
              <c:strCache>
                <c:ptCount val="1"/>
                <c:pt idx="0">
                  <c:v>China</c:v>
                </c:pt>
              </c:strCache>
            </c:strRef>
          </c:tx>
          <c:val>
            <c:numRef>
              <c:f>('C2a. Competitiveness Index'!$B$26,'C2a. Competitiveness Index'!$D$26,'C2a. Competitiveness Index'!$F$26,'C2a. Competitiveness Index'!$H$26,'C2a. Competitiveness Index'!$J$26,'C2a. Competitiveness Index'!$L$26,'C2a. Competitiveness Index'!$N$26)</c:f>
              <c:numCache>
                <c:formatCode>General</c:formatCode>
                <c:ptCount val="7"/>
                <c:pt idx="0">
                  <c:v>4.7</c:v>
                </c:pt>
                <c:pt idx="1">
                  <c:v>4.74</c:v>
                </c:pt>
                <c:pt idx="2">
                  <c:v>4.84</c:v>
                </c:pt>
                <c:pt idx="3">
                  <c:v>4.9000000000000004</c:v>
                </c:pt>
                <c:pt idx="4">
                  <c:v>4.83</c:v>
                </c:pt>
                <c:pt idx="5">
                  <c:v>4.84</c:v>
                </c:pt>
                <c:pt idx="6">
                  <c:v>4.9000000000000004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59296"/>
        <c:axId val="136361088"/>
      </c:lineChart>
      <c:catAx>
        <c:axId val="136359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36361088"/>
        <c:crosses val="autoZero"/>
        <c:auto val="1"/>
        <c:lblAlgn val="ctr"/>
        <c:lblOffset val="100"/>
        <c:noMultiLvlLbl val="0"/>
      </c:catAx>
      <c:valAx>
        <c:axId val="136361088"/>
        <c:scaling>
          <c:orientation val="minMax"/>
          <c:max val="6"/>
          <c:min val="4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363592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'C2a. Competitiveness Index'!$A$6</c:f>
              <c:strCache>
                <c:ptCount val="1"/>
                <c:pt idx="0">
                  <c:v>Switzerland</c:v>
                </c:pt>
              </c:strCache>
            </c:strRef>
          </c:tx>
          <c:val>
            <c:numRef>
              <c:f>('C2a. Competitiveness Index'!$C$6,'C2a. Competitiveness Index'!$E$6,'C2a. Competitiveness Index'!$G$6,'C2a. Competitiveness Index'!$I$6,'C2a. Competitiveness Index'!$K$6,'C2a. Competitiveness Index'!$M$6,'C2a. Competitiveness Index'!$O$6)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'C2a. Competitiveness Index'!$A$7</c:f>
              <c:strCache>
                <c:ptCount val="1"/>
                <c:pt idx="0">
                  <c:v>Singapore</c:v>
                </c:pt>
              </c:strCache>
            </c:strRef>
          </c:tx>
          <c:val>
            <c:numRef>
              <c:f>('C2a. Competitiveness Index'!$C$7,'C2a. Competitiveness Index'!$E$7,'C2a. Competitiveness Index'!$G$7,'C2a. Competitiveness Index'!$I$7,'C2a. Competitiveness Index'!$K$7,'C2a. Competitiveness Index'!$M$7,'C2a. Competitiveness Index'!$O$7)</c:f>
              <c:numCache>
                <c:formatCode>General</c:formatCode>
                <c:ptCount val="7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'C2a. Competitiveness Index'!$A$8</c:f>
              <c:strCache>
                <c:ptCount val="1"/>
                <c:pt idx="0">
                  <c:v>United States</c:v>
                </c:pt>
              </c:strCache>
            </c:strRef>
          </c:tx>
          <c:val>
            <c:numRef>
              <c:f>('C2a. Competitiveness Index'!$C$8,'C2a. Competitiveness Index'!$E$8,'C2a. Competitiveness Index'!$G$8,'C2a. Competitiveness Index'!$I$8,'C2a. Competitiveness Index'!$K$8,'C2a. Competitiveness Index'!$M$8,'C2a. Competitiveness Index'!$O$8)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'C2a. Competitiveness Index'!$A$9</c:f>
              <c:strCache>
                <c:ptCount val="1"/>
                <c:pt idx="0">
                  <c:v>Finland</c:v>
                </c:pt>
              </c:strCache>
            </c:strRef>
          </c:tx>
          <c:val>
            <c:numRef>
              <c:f>('C2a. Competitiveness Index'!$C$9,'C2a. Competitiveness Index'!$E$9,'C2a. Competitiveness Index'!$G$9,'C2a. Competitiveness Index'!$I$9,'C2a. Competitiveness Index'!$K$9,'C2a. Competitiveness Index'!$M$9,'C2a. Competitiveness Index'!$O$9)</c:f>
              <c:numCache>
                <c:formatCode>General</c:formatCode>
                <c:ptCount val="7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'C2a. Competitiveness Index'!$A$10</c:f>
              <c:strCache>
                <c:ptCount val="1"/>
                <c:pt idx="0">
                  <c:v>Germany</c:v>
                </c:pt>
              </c:strCache>
            </c:strRef>
          </c:tx>
          <c:val>
            <c:numRef>
              <c:f>('C2a. Competitiveness Index'!$C$10,'C2a. Competitiveness Index'!$E$10,'C2a. Competitiveness Index'!$G$10,'C2a. Competitiveness Index'!$I$10,'C2a. Competitiveness Index'!$K$10,'C2a. Competitiveness Index'!$M$10,'C2a. Competitiveness Index'!$O$10)</c:f>
              <c:numCache>
                <c:formatCode>General</c:formatCode>
                <c:ptCount val="7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'C2a. Competitiveness Index'!$A$11</c:f>
              <c:strCache>
                <c:ptCount val="1"/>
                <c:pt idx="0">
                  <c:v>Japan</c:v>
                </c:pt>
              </c:strCache>
            </c:strRef>
          </c:tx>
          <c:val>
            <c:numRef>
              <c:f>('C2a. Competitiveness Index'!$C$11,'C2a. Competitiveness Index'!$E$11,'C2a. Competitiveness Index'!$G$11,'C2a. Competitiveness Index'!$I$11,'C2a. Competitiveness Index'!$K$11,'C2a. Competitiveness Index'!$M$11,'C2a. Competitiveness Index'!$O$11)</c:f>
              <c:numCache>
                <c:formatCode>General</c:formatCode>
                <c:ptCount val="7"/>
                <c:pt idx="0">
                  <c:v>9</c:v>
                </c:pt>
                <c:pt idx="1">
                  <c:v>8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'C2a. Competitiveness Index'!$A$12</c:f>
              <c:strCache>
                <c:ptCount val="1"/>
                <c:pt idx="0">
                  <c:v>Hong Kong, China</c:v>
                </c:pt>
              </c:strCache>
            </c:strRef>
          </c:tx>
          <c:val>
            <c:numRef>
              <c:f>('C2a. Competitiveness Index'!$C$12,'C2a. Competitiveness Index'!$E$12,'C2a. Competitiveness Index'!$G$12,'C2a. Competitiveness Index'!$I$12,'C2a. Competitiveness Index'!$K$12,'C2a. Competitiveness Index'!$M$12,'C2a. Competitiveness Index'!$O$12)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'C2a. Competitiveness Index'!$A$13</c:f>
              <c:strCache>
                <c:ptCount val="1"/>
                <c:pt idx="0">
                  <c:v>Netherlands</c:v>
                </c:pt>
              </c:strCache>
            </c:strRef>
          </c:tx>
          <c:val>
            <c:numRef>
              <c:f>('C2a. Competitiveness Index'!$C$13,'C2a. Competitiveness Index'!$E$13,'C2a. Competitiveness Index'!$G$13,'C2a. Competitiveness Index'!$I$13,'C2a. Competitiveness Index'!$K$13,'C2a. Competitiveness Index'!$M$13,'C2a. Competitiveness Index'!$O$13)</c:f>
              <c:numCache>
                <c:formatCode>General</c:formatCode>
                <c:ptCount val="7"/>
                <c:pt idx="0">
                  <c:v>8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5</c:v>
                </c:pt>
                <c:pt idx="5">
                  <c:v>8</c:v>
                </c:pt>
                <c:pt idx="6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'C2a. Competitiveness Index'!$A$14</c:f>
              <c:strCache>
                <c:ptCount val="1"/>
                <c:pt idx="0">
                  <c:v>United Kingdom</c:v>
                </c:pt>
              </c:strCache>
            </c:strRef>
          </c:tx>
          <c:val>
            <c:numRef>
              <c:f>('C2a. Competitiveness Index'!$C$14,'C2a. Competitiveness Index'!$E$14,'C2a. Competitiveness Index'!$G$14,'C2a. Competitiveness Index'!$I$14,'C2a. Competitiveness Index'!$K$14,'C2a. Competitiveness Index'!$M$14,'C2a. Competitiveness Index'!$O$14)</c:f>
              <c:numCache>
                <c:formatCode>General</c:formatCode>
                <c:ptCount val="7"/>
                <c:pt idx="0">
                  <c:v>12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'C2a. Competitiveness Index'!$A$15</c:f>
              <c:strCache>
                <c:ptCount val="1"/>
                <c:pt idx="0">
                  <c:v>Sweden</c:v>
                </c:pt>
              </c:strCache>
            </c:strRef>
          </c:tx>
          <c:val>
            <c:numRef>
              <c:f>('C2a. Competitiveness Index'!$C$15,'C2a. Competitiveness Index'!$E$15,'C2a. Competitiveness Index'!$G$15,'C2a. Competitiveness Index'!$I$15,'C2a. Competitiveness Index'!$K$15,'C2a. Competitiveness Index'!$M$15,'C2a. Competitiveness Index'!$O$15)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'C2a. Competitiveness Index'!$A$16</c:f>
              <c:strCache>
                <c:ptCount val="1"/>
                <c:pt idx="0">
                  <c:v>Norway</c:v>
                </c:pt>
              </c:strCache>
            </c:strRef>
          </c:tx>
          <c:val>
            <c:numRef>
              <c:f>('C2a. Competitiveness Index'!$C$16,'C2a. Competitiveness Index'!$E$16,'C2a. Competitiveness Index'!$G$16,'C2a. Competitiveness Index'!$I$16,'C2a. Competitiveness Index'!$K$16,'C2a. Competitiveness Index'!$M$16,'C2a. Competitiveness Index'!$O$16)</c:f>
              <c:numCache>
                <c:formatCode>General</c:formatCode>
                <c:ptCount val="7"/>
                <c:pt idx="0">
                  <c:v>15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15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'C2a. Competitiveness Index'!$A$17</c:f>
              <c:strCache>
                <c:ptCount val="1"/>
                <c:pt idx="0">
                  <c:v>UAE</c:v>
                </c:pt>
              </c:strCache>
            </c:strRef>
          </c:tx>
          <c:val>
            <c:numRef>
              <c:f>('C2a. Competitiveness Index'!$C$17,'C2a. Competitiveness Index'!$E$17,'C2a. Competitiveness Index'!$G$17,'C2a. Competitiveness Index'!$I$17,'C2a. Competitiveness Index'!$K$17,'C2a. Competitiveness Index'!$M$17,'C2a. Competitiveness Index'!$O$17)</c:f>
              <c:numCache>
                <c:formatCode>General</c:formatCode>
                <c:ptCount val="7"/>
                <c:pt idx="0">
                  <c:v>31</c:v>
                </c:pt>
                <c:pt idx="1">
                  <c:v>23</c:v>
                </c:pt>
                <c:pt idx="2">
                  <c:v>25</c:v>
                </c:pt>
                <c:pt idx="3">
                  <c:v>27</c:v>
                </c:pt>
                <c:pt idx="4">
                  <c:v>24</c:v>
                </c:pt>
                <c:pt idx="5">
                  <c:v>19</c:v>
                </c:pt>
                <c:pt idx="6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'C2a. Competitiveness Index'!$A$18</c:f>
              <c:strCache>
                <c:ptCount val="1"/>
                <c:pt idx="0">
                  <c:v>Denmark</c:v>
                </c:pt>
              </c:strCache>
            </c:strRef>
          </c:tx>
          <c:val>
            <c:numRef>
              <c:f>('C2a. Competitiveness Index'!$C$18,'C2a. Competitiveness Index'!$E$18,'C2a. Competitiveness Index'!$G$18,'C2a. Competitiveness Index'!$I$18,'C2a. Competitiveness Index'!$K$18,'C2a. Competitiveness Index'!$M$18,'C2a. Competitiveness Index'!$O$18)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'C2a. Competitiveness Index'!$A$19</c:f>
              <c:strCache>
                <c:ptCount val="1"/>
                <c:pt idx="0">
                  <c:v>Taiwan, China</c:v>
                </c:pt>
              </c:strCache>
            </c:strRef>
          </c:tx>
          <c:val>
            <c:numRef>
              <c:f>('C2a. Competitiveness Index'!$C$19,'C2a. Competitiveness Index'!$E$19,'C2a. Competitiveness Index'!$G$19,'C2a. Competitiveness Index'!$I$19,'C2a. Competitiveness Index'!$K$19,'C2a. Competitiveness Index'!$M$19,'C2a. Competitiveness Index'!$O$19)</c:f>
              <c:numCache>
                <c:formatCode>General</c:formatCode>
                <c:ptCount val="7"/>
                <c:pt idx="0">
                  <c:v>17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'C2a. Competitiveness Index'!$A$20</c:f>
              <c:strCache>
                <c:ptCount val="1"/>
                <c:pt idx="0">
                  <c:v>Canada</c:v>
                </c:pt>
              </c:strCache>
            </c:strRef>
          </c:tx>
          <c:val>
            <c:numRef>
              <c:f>('C2a. Competitiveness Index'!$C$20,'C2a. Competitiveness Index'!$E$20,'C2a. Competitiveness Index'!$G$20,'C2a. Competitiveness Index'!$I$20,'C2a. Competitiveness Index'!$K$20,'C2a. Competitiveness Index'!$M$20,'C2a. Competitiveness Index'!$O$20)</c:f>
              <c:numCache>
                <c:formatCode>General</c:formatCode>
                <c:ptCount val="7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'C2a. Competitiveness Index'!$A$21</c:f>
              <c:strCache>
                <c:ptCount val="1"/>
                <c:pt idx="0">
                  <c:v>Qatar</c:v>
                </c:pt>
              </c:strCache>
            </c:strRef>
          </c:tx>
          <c:val>
            <c:numRef>
              <c:f>('C2a. Competitiveness Index'!$C$21,'C2a. Competitiveness Index'!$E$21,'C2a. Competitiveness Index'!$G$21,'C2a. Competitiveness Index'!$I$21,'C2a. Competitiveness Index'!$K$21,'C2a. Competitiveness Index'!$M$21,'C2a. Competitiveness Index'!$O$21)</c:f>
              <c:numCache>
                <c:formatCode>General</c:formatCode>
                <c:ptCount val="7"/>
                <c:pt idx="0">
                  <c:v>26</c:v>
                </c:pt>
                <c:pt idx="1">
                  <c:v>22</c:v>
                </c:pt>
                <c:pt idx="2">
                  <c:v>17</c:v>
                </c:pt>
                <c:pt idx="3">
                  <c:v>14</c:v>
                </c:pt>
                <c:pt idx="4">
                  <c:v>11</c:v>
                </c:pt>
                <c:pt idx="5">
                  <c:v>13</c:v>
                </c:pt>
                <c:pt idx="6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'C2a. Competitiveness Index'!$A$22</c:f>
              <c:strCache>
                <c:ptCount val="1"/>
                <c:pt idx="0">
                  <c:v>Australia</c:v>
                </c:pt>
              </c:strCache>
            </c:strRef>
          </c:tx>
          <c:val>
            <c:numRef>
              <c:f>('C2a. Competitiveness Index'!$C$22,'C2a. Competitiveness Index'!$E$22,'C2a. Competitiveness Index'!$G$22,'C2a. Competitiveness Index'!$I$22,'C2a. Competitiveness Index'!$K$22,'C2a. Competitiveness Index'!$M$22,'C2a. Competitiveness Index'!$O$22)</c:f>
              <c:numCache>
                <c:formatCode>General</c:formatCode>
                <c:ptCount val="7"/>
                <c:pt idx="0">
                  <c:v>18</c:v>
                </c:pt>
                <c:pt idx="1">
                  <c:v>15</c:v>
                </c:pt>
                <c:pt idx="2">
                  <c:v>16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'C2a. Competitiveness Index'!$A$23</c:f>
              <c:strCache>
                <c:ptCount val="1"/>
                <c:pt idx="0">
                  <c:v>France</c:v>
                </c:pt>
              </c:strCache>
            </c:strRef>
          </c:tx>
          <c:val>
            <c:numRef>
              <c:f>('C2a. Competitiveness Index'!$C$23,'C2a. Competitiveness Index'!$E$23,'C2a. Competitiveness Index'!$G$23,'C2a. Competitiveness Index'!$I$23,'C2a. Competitiveness Index'!$K$23,'C2a. Competitiveness Index'!$M$23,'C2a. Competitiveness Index'!$O$23)</c:f>
              <c:numCache>
                <c:formatCode>General</c:formatCode>
                <c:ptCount val="7"/>
                <c:pt idx="0">
                  <c:v>16</c:v>
                </c:pt>
                <c:pt idx="1">
                  <c:v>16</c:v>
                </c:pt>
                <c:pt idx="2">
                  <c:v>15</c:v>
                </c:pt>
                <c:pt idx="3">
                  <c:v>18</c:v>
                </c:pt>
                <c:pt idx="4">
                  <c:v>21</c:v>
                </c:pt>
                <c:pt idx="5">
                  <c:v>23</c:v>
                </c:pt>
                <c:pt idx="6">
                  <c:v>23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'C2a. Competitiveness Index'!$A$24</c:f>
              <c:strCache>
                <c:ptCount val="1"/>
                <c:pt idx="0">
                  <c:v>Saudi Arabia</c:v>
                </c:pt>
              </c:strCache>
            </c:strRef>
          </c:tx>
          <c:val>
            <c:numRef>
              <c:f>('C2a. Competitiveness Index'!$C$24,'C2a. Competitiveness Index'!$E$24,'C2a. Competitiveness Index'!$G$24,'C2a. Competitiveness Index'!$I$24,'C2a. Competitiveness Index'!$K$24,'C2a. Competitiveness Index'!$M$24,'C2a. Competitiveness Index'!$O$24)</c:f>
              <c:numCache>
                <c:formatCode>General</c:formatCode>
                <c:ptCount val="7"/>
                <c:pt idx="0">
                  <c:v>27</c:v>
                </c:pt>
                <c:pt idx="1">
                  <c:v>28</c:v>
                </c:pt>
                <c:pt idx="2">
                  <c:v>21</c:v>
                </c:pt>
                <c:pt idx="3">
                  <c:v>17</c:v>
                </c:pt>
                <c:pt idx="4">
                  <c:v>18</c:v>
                </c:pt>
                <c:pt idx="5">
                  <c:v>20</c:v>
                </c:pt>
                <c:pt idx="6">
                  <c:v>24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'C2a. Competitiveness Index'!$A$25</c:f>
              <c:strCache>
                <c:ptCount val="1"/>
                <c:pt idx="0">
                  <c:v>Republic of Korea</c:v>
                </c:pt>
              </c:strCache>
            </c:strRef>
          </c:tx>
          <c:val>
            <c:numRef>
              <c:f>('C2a. Competitiveness Index'!$C$25,'C2a. Competitiveness Index'!$E$25,'C2a. Competitiveness Index'!$G$25,'C2a. Competitiveness Index'!$I$25,'C2a. Competitiveness Index'!$K$25,'C2a. Competitiveness Index'!$M$25,'C2a. Competitiveness Index'!$O$25)</c:f>
              <c:numCache>
                <c:formatCode>General</c:formatCode>
                <c:ptCount val="7"/>
                <c:pt idx="0">
                  <c:v>13</c:v>
                </c:pt>
                <c:pt idx="1">
                  <c:v>19</c:v>
                </c:pt>
                <c:pt idx="2">
                  <c:v>22</c:v>
                </c:pt>
                <c:pt idx="3">
                  <c:v>24</c:v>
                </c:pt>
                <c:pt idx="4">
                  <c:v>19</c:v>
                </c:pt>
                <c:pt idx="5">
                  <c:v>25</c:v>
                </c:pt>
                <c:pt idx="6">
                  <c:v>26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'C2a. Competitiveness Index'!$A$26</c:f>
              <c:strCache>
                <c:ptCount val="1"/>
                <c:pt idx="0">
                  <c:v>China</c:v>
                </c:pt>
              </c:strCache>
            </c:strRef>
          </c:tx>
          <c:val>
            <c:numRef>
              <c:f>('C2a. Competitiveness Index'!$C$26,'C2a. Competitiveness Index'!$E$26,'C2a. Competitiveness Index'!$G$26,'C2a. Competitiveness Index'!$I$26,'C2a. Competitiveness Index'!$K$26,'C2a. Competitiveness Index'!$M$26,'C2a. Competitiveness Index'!$O$26)</c:f>
              <c:numCache>
                <c:formatCode>General</c:formatCode>
                <c:ptCount val="7"/>
                <c:pt idx="0">
                  <c:v>30</c:v>
                </c:pt>
                <c:pt idx="1">
                  <c:v>29</c:v>
                </c:pt>
                <c:pt idx="2">
                  <c:v>27</c:v>
                </c:pt>
                <c:pt idx="3">
                  <c:v>26</c:v>
                </c:pt>
                <c:pt idx="4">
                  <c:v>29</c:v>
                </c:pt>
                <c:pt idx="5">
                  <c:v>29</c:v>
                </c:pt>
                <c:pt idx="6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28896"/>
        <c:axId val="138930432"/>
      </c:lineChart>
      <c:catAx>
        <c:axId val="138928896"/>
        <c:scaling>
          <c:orientation val="minMax"/>
        </c:scaling>
        <c:delete val="0"/>
        <c:axPos val="t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38930432"/>
        <c:crosses val="autoZero"/>
        <c:auto val="1"/>
        <c:lblAlgn val="ctr"/>
        <c:lblOffset val="100"/>
        <c:noMultiLvlLbl val="0"/>
      </c:catAx>
      <c:valAx>
        <c:axId val="13893043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389288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'C2a. Competitiveness Index'!$A$17</c:f>
              <c:strCache>
                <c:ptCount val="1"/>
                <c:pt idx="0">
                  <c:v>UAE</c:v>
                </c:pt>
              </c:strCache>
            </c:strRef>
          </c:tx>
          <c:val>
            <c:numRef>
              <c:f>('C2a. Competitiveness Index'!$B$17,'C2a. Competitiveness Index'!$D$17,'C2a. Competitiveness Index'!$F$17,'C2a. Competitiveness Index'!$H$17,'C2a. Competitiveness Index'!$J$17,'C2a. Competitiveness Index'!$L$17,'C2a. Competitiveness Index'!$N$17)</c:f>
              <c:numCache>
                <c:formatCode>General</c:formatCode>
                <c:ptCount val="7"/>
                <c:pt idx="0">
                  <c:v>4.68</c:v>
                </c:pt>
                <c:pt idx="1">
                  <c:v>4.92</c:v>
                </c:pt>
                <c:pt idx="2">
                  <c:v>4.8899999999999997</c:v>
                </c:pt>
                <c:pt idx="3">
                  <c:v>4.8899999999999997</c:v>
                </c:pt>
                <c:pt idx="4">
                  <c:v>5.07</c:v>
                </c:pt>
                <c:pt idx="5">
                  <c:v>5.1100000000000003</c:v>
                </c:pt>
                <c:pt idx="6">
                  <c:v>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'C2a. Competitiveness Index'!$A$21</c:f>
              <c:strCache>
                <c:ptCount val="1"/>
                <c:pt idx="0">
                  <c:v>Qatar</c:v>
                </c:pt>
              </c:strCache>
            </c:strRef>
          </c:tx>
          <c:val>
            <c:numRef>
              <c:f>('C2a. Competitiveness Index'!$B$21,'C2a. Competitiveness Index'!$D$21,'C2a. Competitiveness Index'!$F$21,'C2a. Competitiveness Index'!$H$21,'C2a. Competitiveness Index'!$J$21,'C2a. Competitiveness Index'!$L$21,'C2a. Competitiveness Index'!$N$21)</c:f>
              <c:numCache>
                <c:formatCode>General</c:formatCode>
                <c:ptCount val="7"/>
                <c:pt idx="0">
                  <c:v>4.83</c:v>
                </c:pt>
                <c:pt idx="1">
                  <c:v>4.95</c:v>
                </c:pt>
                <c:pt idx="2">
                  <c:v>5.0999999999999996</c:v>
                </c:pt>
                <c:pt idx="3">
                  <c:v>5.24</c:v>
                </c:pt>
                <c:pt idx="4">
                  <c:v>5.38</c:v>
                </c:pt>
                <c:pt idx="5">
                  <c:v>5.24</c:v>
                </c:pt>
                <c:pt idx="6">
                  <c:v>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'C2a. Competitiveness Index'!$A$24</c:f>
              <c:strCache>
                <c:ptCount val="1"/>
                <c:pt idx="0">
                  <c:v>Saudi Arabia</c:v>
                </c:pt>
              </c:strCache>
            </c:strRef>
          </c:tx>
          <c:val>
            <c:numRef>
              <c:f>('C2a. Competitiveness Index'!$B$24,'C2a. Competitiveness Index'!$D$24,'C2a. Competitiveness Index'!$F$24,'C2a. Competitiveness Index'!$H$24,'C2a. Competitiveness Index'!$J$24,'C2a. Competitiveness Index'!$L$24,'C2a. Competitiveness Index'!$N$24)</c:f>
              <c:numCache>
                <c:formatCode>General</c:formatCode>
                <c:ptCount val="7"/>
                <c:pt idx="0">
                  <c:v>4.72</c:v>
                </c:pt>
                <c:pt idx="1">
                  <c:v>4.75</c:v>
                </c:pt>
                <c:pt idx="2">
                  <c:v>4.95</c:v>
                </c:pt>
                <c:pt idx="3">
                  <c:v>5.17</c:v>
                </c:pt>
                <c:pt idx="4">
                  <c:v>5.19</c:v>
                </c:pt>
                <c:pt idx="5">
                  <c:v>5.0999999999999996</c:v>
                </c:pt>
                <c:pt idx="6">
                  <c:v>5.0999999999999996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06720"/>
        <c:axId val="139441280"/>
      </c:lineChart>
      <c:catAx>
        <c:axId val="139406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39441280"/>
        <c:crosses val="autoZero"/>
        <c:auto val="1"/>
        <c:lblAlgn val="ctr"/>
        <c:lblOffset val="100"/>
        <c:noMultiLvlLbl val="0"/>
      </c:catAx>
      <c:valAx>
        <c:axId val="139441280"/>
        <c:scaling>
          <c:orientation val="minMax"/>
          <c:max val="5.5"/>
          <c:min val="4.599999999999999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394067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'C2a. Competitiveness Index'!$A$17</c:f>
              <c:strCache>
                <c:ptCount val="1"/>
                <c:pt idx="0">
                  <c:v>UAE</c:v>
                </c:pt>
              </c:strCache>
            </c:strRef>
          </c:tx>
          <c:val>
            <c:numRef>
              <c:f>('C2a. Competitiveness Index'!$C$17,'C2a. Competitiveness Index'!$E$17,'C2a. Competitiveness Index'!$G$17,'C2a. Competitiveness Index'!$I$17,'C2a. Competitiveness Index'!$K$17,'C2a. Competitiveness Index'!$M$17,'C2a. Competitiveness Index'!$O$17)</c:f>
              <c:numCache>
                <c:formatCode>General</c:formatCode>
                <c:ptCount val="7"/>
                <c:pt idx="0">
                  <c:v>31</c:v>
                </c:pt>
                <c:pt idx="1">
                  <c:v>23</c:v>
                </c:pt>
                <c:pt idx="2">
                  <c:v>25</c:v>
                </c:pt>
                <c:pt idx="3">
                  <c:v>27</c:v>
                </c:pt>
                <c:pt idx="4">
                  <c:v>24</c:v>
                </c:pt>
                <c:pt idx="5">
                  <c:v>19</c:v>
                </c:pt>
                <c:pt idx="6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'C2a. Competitiveness Index'!$A$21</c:f>
              <c:strCache>
                <c:ptCount val="1"/>
                <c:pt idx="0">
                  <c:v>Qatar</c:v>
                </c:pt>
              </c:strCache>
            </c:strRef>
          </c:tx>
          <c:val>
            <c:numRef>
              <c:f>('C2a. Competitiveness Index'!$C$21,'C2a. Competitiveness Index'!$E$21,'C2a. Competitiveness Index'!$G$21,'C2a. Competitiveness Index'!$I$21,'C2a. Competitiveness Index'!$K$21,'C2a. Competitiveness Index'!$M$21,'C2a. Competitiveness Index'!$O$21)</c:f>
              <c:numCache>
                <c:formatCode>General</c:formatCode>
                <c:ptCount val="7"/>
                <c:pt idx="0">
                  <c:v>26</c:v>
                </c:pt>
                <c:pt idx="1">
                  <c:v>22</c:v>
                </c:pt>
                <c:pt idx="2">
                  <c:v>17</c:v>
                </c:pt>
                <c:pt idx="3">
                  <c:v>14</c:v>
                </c:pt>
                <c:pt idx="4">
                  <c:v>11</c:v>
                </c:pt>
                <c:pt idx="5">
                  <c:v>13</c:v>
                </c:pt>
                <c:pt idx="6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'C2a. Competitiveness Index'!$A$24</c:f>
              <c:strCache>
                <c:ptCount val="1"/>
                <c:pt idx="0">
                  <c:v>Saudi Arabia</c:v>
                </c:pt>
              </c:strCache>
            </c:strRef>
          </c:tx>
          <c:val>
            <c:numRef>
              <c:f>('C2a. Competitiveness Index'!$C$24,'C2a. Competitiveness Index'!$E$24,'C2a. Competitiveness Index'!$G$24,'C2a. Competitiveness Index'!$I$24,'C2a. Competitiveness Index'!$K$24,'C2a. Competitiveness Index'!$M$24,'C2a. Competitiveness Index'!$O$24)</c:f>
              <c:numCache>
                <c:formatCode>General</c:formatCode>
                <c:ptCount val="7"/>
                <c:pt idx="0">
                  <c:v>27</c:v>
                </c:pt>
                <c:pt idx="1">
                  <c:v>28</c:v>
                </c:pt>
                <c:pt idx="2">
                  <c:v>21</c:v>
                </c:pt>
                <c:pt idx="3">
                  <c:v>17</c:v>
                </c:pt>
                <c:pt idx="4">
                  <c:v>18</c:v>
                </c:pt>
                <c:pt idx="5">
                  <c:v>20</c:v>
                </c:pt>
                <c:pt idx="6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33952"/>
        <c:axId val="139939840"/>
      </c:lineChart>
      <c:catAx>
        <c:axId val="139933952"/>
        <c:scaling>
          <c:orientation val="minMax"/>
        </c:scaling>
        <c:delete val="0"/>
        <c:axPos val="t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39939840"/>
        <c:crosses val="autoZero"/>
        <c:auto val="1"/>
        <c:lblAlgn val="ctr"/>
        <c:lblOffset val="100"/>
        <c:noMultiLvlLbl val="0"/>
      </c:catAx>
      <c:valAx>
        <c:axId val="13993984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399339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28</xdr:row>
      <xdr:rowOff>185736</xdr:rowOff>
    </xdr:from>
    <xdr:to>
      <xdr:col>9</xdr:col>
      <xdr:colOff>371475</xdr:colOff>
      <xdr:row>57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352424</xdr:colOff>
      <xdr:row>28</xdr:row>
      <xdr:rowOff>176211</xdr:rowOff>
    </xdr:from>
    <xdr:to>
      <xdr:col>18</xdr:col>
      <xdr:colOff>533399</xdr:colOff>
      <xdr:row>57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523875</xdr:colOff>
      <xdr:row>6</xdr:row>
      <xdr:rowOff>109537</xdr:rowOff>
    </xdr:from>
    <xdr:to>
      <xdr:col>23</xdr:col>
      <xdr:colOff>371475</xdr:colOff>
      <xdr:row>20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152400</xdr:colOff>
      <xdr:row>20</xdr:row>
      <xdr:rowOff>195262</xdr:rowOff>
    </xdr:from>
    <xdr:to>
      <xdr:col>27</xdr:col>
      <xdr:colOff>0</xdr:colOff>
      <xdr:row>34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3</xdr:row>
      <xdr:rowOff>33336</xdr:rowOff>
    </xdr:from>
    <xdr:to>
      <xdr:col>11</xdr:col>
      <xdr:colOff>295275</xdr:colOff>
      <xdr:row>24</xdr:row>
      <xdr:rowOff>342899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29</xdr:row>
      <xdr:rowOff>23811</xdr:rowOff>
    </xdr:from>
    <xdr:to>
      <xdr:col>11</xdr:col>
      <xdr:colOff>76200</xdr:colOff>
      <xdr:row>57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476249</xdr:colOff>
      <xdr:row>31</xdr:row>
      <xdr:rowOff>106362</xdr:rowOff>
    </xdr:from>
    <xdr:to>
      <xdr:col>22</xdr:col>
      <xdr:colOff>542925</xdr:colOff>
      <xdr:row>60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520700</xdr:colOff>
      <xdr:row>4</xdr:row>
      <xdr:rowOff>150812</xdr:rowOff>
    </xdr:from>
    <xdr:to>
      <xdr:col>26</xdr:col>
      <xdr:colOff>577850</xdr:colOff>
      <xdr:row>16</xdr:row>
      <xdr:rowOff>106362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565150</xdr:colOff>
      <xdr:row>17</xdr:row>
      <xdr:rowOff>84137</xdr:rowOff>
    </xdr:from>
    <xdr:to>
      <xdr:col>27</xdr:col>
      <xdr:colOff>12700</xdr:colOff>
      <xdr:row>30</xdr:row>
      <xdr:rowOff>122237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42</xdr:row>
      <xdr:rowOff>80962</xdr:rowOff>
    </xdr:from>
    <xdr:to>
      <xdr:col>7</xdr:col>
      <xdr:colOff>552450</xdr:colOff>
      <xdr:row>72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600074</xdr:colOff>
      <xdr:row>42</xdr:row>
      <xdr:rowOff>128587</xdr:rowOff>
    </xdr:from>
    <xdr:to>
      <xdr:col>20</xdr:col>
      <xdr:colOff>95250</xdr:colOff>
      <xdr:row>57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409575</xdr:colOff>
      <xdr:row>271</xdr:row>
      <xdr:rowOff>185737</xdr:rowOff>
    </xdr:from>
    <xdr:to>
      <xdr:col>18</xdr:col>
      <xdr:colOff>200025</xdr:colOff>
      <xdr:row>293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600074</xdr:colOff>
      <xdr:row>272</xdr:row>
      <xdr:rowOff>23812</xdr:rowOff>
    </xdr:from>
    <xdr:to>
      <xdr:col>27</xdr:col>
      <xdr:colOff>504825</xdr:colOff>
      <xdr:row>294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27</xdr:row>
      <xdr:rowOff>90487</xdr:rowOff>
    </xdr:from>
    <xdr:to>
      <xdr:col>18</xdr:col>
      <xdr:colOff>381000</xdr:colOff>
      <xdr:row>39</xdr:row>
      <xdr:rowOff>166687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485774</xdr:colOff>
      <xdr:row>4</xdr:row>
      <xdr:rowOff>138112</xdr:rowOff>
    </xdr:from>
    <xdr:to>
      <xdr:col>20</xdr:col>
      <xdr:colOff>533399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42861</xdr:rowOff>
    </xdr:from>
    <xdr:to>
      <xdr:col>13</xdr:col>
      <xdr:colOff>485775</xdr:colOff>
      <xdr:row>31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13</xdr:row>
      <xdr:rowOff>52387</xdr:rowOff>
    </xdr:from>
    <xdr:to>
      <xdr:col>8</xdr:col>
      <xdr:colOff>428625</xdr:colOff>
      <xdr:row>29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419100</xdr:colOff>
      <xdr:row>13</xdr:row>
      <xdr:rowOff>119061</xdr:rowOff>
    </xdr:from>
    <xdr:to>
      <xdr:col>18</xdr:col>
      <xdr:colOff>361950</xdr:colOff>
      <xdr:row>29</xdr:row>
      <xdr:rowOff>142874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4</xdr:row>
      <xdr:rowOff>52386</xdr:rowOff>
    </xdr:from>
    <xdr:to>
      <xdr:col>19</xdr:col>
      <xdr:colOff>514350</xdr:colOff>
      <xdr:row>28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323850</xdr:colOff>
      <xdr:row>1</xdr:row>
      <xdr:rowOff>166687</xdr:rowOff>
    </xdr:from>
    <xdr:to>
      <xdr:col>23</xdr:col>
      <xdr:colOff>19050</xdr:colOff>
      <xdr:row>15</xdr:row>
      <xdr:rowOff>176212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F13" workbookViewId="0">
      <selection activeCell="N23" activeCellId="11" sqref="A6 N6 A7 N7 A8 N8 A12 N12 A22 N22 A23 N23"/>
    </sheetView>
  </sheetViews>
  <sheetFormatPr defaultColWidth="8.85546875" defaultRowHeight="15" x14ac:dyDescent="0.25"/>
  <cols>
    <col min="1" max="1" width="19.85546875" customWidth="1"/>
    <col min="14" max="14" width="10" customWidth="1"/>
  </cols>
  <sheetData>
    <row r="1" spans="1:20" x14ac:dyDescent="0.25">
      <c r="A1" s="3" t="s">
        <v>364</v>
      </c>
    </row>
    <row r="2" spans="1:20" x14ac:dyDescent="0.25">
      <c r="A2" t="s">
        <v>60</v>
      </c>
    </row>
    <row r="4" spans="1:20" s="3" customFormat="1" x14ac:dyDescent="0.25">
      <c r="A4" s="3" t="s">
        <v>41</v>
      </c>
      <c r="B4" s="131">
        <v>2007</v>
      </c>
      <c r="C4" s="131"/>
      <c r="D4" s="131" t="s">
        <v>45</v>
      </c>
      <c r="E4" s="131"/>
      <c r="F4" s="131" t="s">
        <v>44</v>
      </c>
      <c r="G4" s="131"/>
      <c r="H4" s="131">
        <v>2011</v>
      </c>
      <c r="I4" s="131"/>
      <c r="J4" s="131">
        <v>2012</v>
      </c>
      <c r="K4" s="131"/>
      <c r="L4" s="131">
        <v>2013</v>
      </c>
      <c r="M4" s="131"/>
      <c r="N4" s="131">
        <v>2014</v>
      </c>
      <c r="O4" s="131"/>
      <c r="Q4" s="3">
        <v>2011</v>
      </c>
      <c r="R4" s="3">
        <v>2012</v>
      </c>
      <c r="S4" s="3">
        <v>2013</v>
      </c>
      <c r="T4" s="3">
        <v>2014</v>
      </c>
    </row>
    <row r="5" spans="1:20" s="3" customFormat="1" x14ac:dyDescent="0.25">
      <c r="B5" s="3" t="s">
        <v>42</v>
      </c>
      <c r="C5" s="3" t="s">
        <v>43</v>
      </c>
      <c r="D5" s="3" t="s">
        <v>42</v>
      </c>
      <c r="E5" s="3" t="s">
        <v>43</v>
      </c>
      <c r="F5" s="3" t="s">
        <v>42</v>
      </c>
      <c r="G5" s="3" t="s">
        <v>43</v>
      </c>
      <c r="H5" s="3" t="s">
        <v>42</v>
      </c>
      <c r="I5" s="3" t="s">
        <v>43</v>
      </c>
      <c r="J5" s="3" t="s">
        <v>42</v>
      </c>
      <c r="K5" s="3" t="s">
        <v>43</v>
      </c>
      <c r="L5" s="3" t="s">
        <v>42</v>
      </c>
      <c r="M5" s="3" t="s">
        <v>43</v>
      </c>
      <c r="N5" s="3" t="s">
        <v>42</v>
      </c>
      <c r="O5" s="3" t="s">
        <v>43</v>
      </c>
    </row>
    <row r="6" spans="1:20" s="9" customFormat="1" ht="15.75" thickBot="1" x14ac:dyDescent="0.3">
      <c r="A6" s="2" t="s">
        <v>0</v>
      </c>
      <c r="B6" s="9">
        <v>4.16</v>
      </c>
      <c r="C6" s="9">
        <v>6</v>
      </c>
      <c r="D6" s="9">
        <v>4.7300000000000004</v>
      </c>
      <c r="E6" s="9">
        <v>7</v>
      </c>
      <c r="F6" s="9">
        <v>4.82</v>
      </c>
      <c r="G6" s="9">
        <v>4</v>
      </c>
      <c r="H6" s="9">
        <v>63.82</v>
      </c>
      <c r="I6" s="9">
        <v>1</v>
      </c>
      <c r="J6" s="9">
        <v>68.2</v>
      </c>
      <c r="K6" s="9">
        <v>1</v>
      </c>
      <c r="L6" s="9">
        <v>66.599999999999994</v>
      </c>
      <c r="M6" s="9">
        <v>1</v>
      </c>
      <c r="N6" s="1">
        <v>64.8</v>
      </c>
      <c r="O6" s="1">
        <v>1</v>
      </c>
    </row>
    <row r="7" spans="1:20" s="9" customFormat="1" ht="15.75" thickBot="1" x14ac:dyDescent="0.3">
      <c r="A7" s="2" t="s">
        <v>1</v>
      </c>
      <c r="B7" s="9">
        <v>4.8099999999999996</v>
      </c>
      <c r="C7" s="9">
        <v>3</v>
      </c>
      <c r="D7" s="9">
        <v>4.82</v>
      </c>
      <c r="E7" s="9">
        <v>4</v>
      </c>
      <c r="F7" s="9">
        <v>4.42</v>
      </c>
      <c r="G7" s="9">
        <v>14</v>
      </c>
      <c r="H7" s="9">
        <v>55.96</v>
      </c>
      <c r="I7" s="9">
        <v>10</v>
      </c>
      <c r="J7" s="9">
        <v>61.2</v>
      </c>
      <c r="K7" s="9">
        <v>5</v>
      </c>
      <c r="L7" s="9">
        <v>61.2</v>
      </c>
      <c r="M7" s="9">
        <v>3</v>
      </c>
      <c r="N7" s="1">
        <v>62.4</v>
      </c>
      <c r="O7" s="1">
        <v>2</v>
      </c>
    </row>
    <row r="8" spans="1:20" s="9" customFormat="1" ht="15.75" thickBot="1" x14ac:dyDescent="0.3">
      <c r="A8" s="2" t="s">
        <v>2</v>
      </c>
      <c r="B8" s="9">
        <v>3.9</v>
      </c>
      <c r="C8" s="9">
        <v>12</v>
      </c>
      <c r="D8" s="9">
        <v>4.84</v>
      </c>
      <c r="E8" s="9">
        <v>3</v>
      </c>
      <c r="F8" s="9">
        <v>4.8499999999999996</v>
      </c>
      <c r="G8" s="9">
        <v>2</v>
      </c>
      <c r="H8" s="9">
        <v>62.12</v>
      </c>
      <c r="I8" s="9">
        <v>2</v>
      </c>
      <c r="J8" s="9">
        <v>64.8</v>
      </c>
      <c r="K8" s="9">
        <v>2</v>
      </c>
      <c r="L8" s="9">
        <v>61.4</v>
      </c>
      <c r="M8" s="9">
        <v>2</v>
      </c>
      <c r="N8" s="1">
        <v>62.3</v>
      </c>
      <c r="O8" s="1">
        <v>3</v>
      </c>
    </row>
    <row r="9" spans="1:20" s="9" customFormat="1" ht="15.75" thickBot="1" x14ac:dyDescent="0.3">
      <c r="A9" s="2" t="s">
        <v>3</v>
      </c>
      <c r="B9" s="9">
        <v>3.85</v>
      </c>
      <c r="C9" s="9">
        <v>13</v>
      </c>
      <c r="D9" s="9">
        <v>4.57</v>
      </c>
      <c r="E9" s="9">
        <v>13</v>
      </c>
      <c r="F9" s="9">
        <v>4.66</v>
      </c>
      <c r="G9" s="9">
        <v>6</v>
      </c>
      <c r="H9" s="9">
        <v>57.5</v>
      </c>
      <c r="I9" s="9">
        <v>5</v>
      </c>
      <c r="J9" s="9">
        <v>61.8</v>
      </c>
      <c r="K9" s="9">
        <v>4</v>
      </c>
      <c r="L9" s="9">
        <v>59.5</v>
      </c>
      <c r="M9" s="9">
        <v>6</v>
      </c>
      <c r="N9" s="1">
        <v>60.7</v>
      </c>
      <c r="O9" s="1">
        <v>4</v>
      </c>
    </row>
    <row r="10" spans="1:20" s="9" customFormat="1" ht="15.75" thickBot="1" x14ac:dyDescent="0.3">
      <c r="A10" s="2" t="s">
        <v>4</v>
      </c>
      <c r="B10" s="9">
        <v>3.99</v>
      </c>
      <c r="C10" s="9">
        <v>9</v>
      </c>
      <c r="D10" s="9">
        <v>4.6399999999999997</v>
      </c>
      <c r="E10" s="9">
        <v>10</v>
      </c>
      <c r="F10" s="9">
        <v>4.62</v>
      </c>
      <c r="G10" s="9">
        <v>8</v>
      </c>
      <c r="H10" s="9">
        <v>56.31</v>
      </c>
      <c r="I10" s="9">
        <v>9</v>
      </c>
      <c r="J10" s="9">
        <v>60.5</v>
      </c>
      <c r="K10" s="9">
        <v>6</v>
      </c>
      <c r="L10" s="9">
        <v>61.1</v>
      </c>
      <c r="M10" s="9">
        <v>4</v>
      </c>
      <c r="N10" s="1">
        <v>60.6</v>
      </c>
      <c r="O10" s="1">
        <v>5</v>
      </c>
    </row>
    <row r="11" spans="1:20" s="9" customFormat="1" ht="15.75" thickBot="1" x14ac:dyDescent="0.3">
      <c r="A11" s="2" t="s">
        <v>40</v>
      </c>
      <c r="B11" s="9">
        <v>5.8</v>
      </c>
      <c r="C11" s="9">
        <v>1</v>
      </c>
      <c r="D11" s="9">
        <v>5.28</v>
      </c>
      <c r="E11" s="9">
        <v>1</v>
      </c>
      <c r="F11" s="9">
        <v>4.57</v>
      </c>
      <c r="G11" s="9">
        <v>11</v>
      </c>
      <c r="H11" s="9">
        <v>56.57</v>
      </c>
      <c r="I11" s="9">
        <v>7</v>
      </c>
      <c r="J11" s="9">
        <v>57.7</v>
      </c>
      <c r="K11" s="9">
        <v>10</v>
      </c>
      <c r="L11" s="9">
        <v>60.3</v>
      </c>
      <c r="M11" s="9">
        <v>5</v>
      </c>
      <c r="N11" s="1">
        <v>60.1</v>
      </c>
      <c r="O11" s="1">
        <v>6</v>
      </c>
    </row>
    <row r="12" spans="1:20" s="9" customFormat="1" ht="15.75" thickBot="1" x14ac:dyDescent="0.3">
      <c r="A12" s="2" t="s">
        <v>5</v>
      </c>
      <c r="B12" s="9">
        <v>4.0999999999999996</v>
      </c>
      <c r="C12" s="9">
        <v>7</v>
      </c>
      <c r="D12" s="9">
        <v>4.8099999999999996</v>
      </c>
      <c r="E12" s="9">
        <v>5</v>
      </c>
      <c r="F12" s="9">
        <v>4.6500000000000004</v>
      </c>
      <c r="G12" s="9">
        <v>7</v>
      </c>
      <c r="H12" s="9">
        <v>59.64</v>
      </c>
      <c r="I12" s="9">
        <v>3</v>
      </c>
      <c r="J12" s="9">
        <v>63.5</v>
      </c>
      <c r="K12" s="9">
        <v>3</v>
      </c>
      <c r="L12" s="9">
        <v>59.4</v>
      </c>
      <c r="M12" s="9">
        <v>8</v>
      </c>
      <c r="N12" s="1">
        <v>59.2</v>
      </c>
      <c r="O12" s="1">
        <v>7</v>
      </c>
    </row>
    <row r="13" spans="1:20" s="9" customFormat="1" ht="15.75" thickBot="1" x14ac:dyDescent="0.3">
      <c r="A13" s="2" t="s">
        <v>6</v>
      </c>
      <c r="B13" s="9">
        <v>3.95</v>
      </c>
      <c r="C13" s="9">
        <v>11</v>
      </c>
      <c r="D13" s="9">
        <v>4.6900000000000004</v>
      </c>
      <c r="E13" s="9">
        <v>8</v>
      </c>
      <c r="F13" s="9">
        <v>4.72</v>
      </c>
      <c r="G13" s="9">
        <v>5</v>
      </c>
      <c r="H13" s="9">
        <v>56.96</v>
      </c>
      <c r="I13" s="9">
        <v>6</v>
      </c>
      <c r="J13" s="9">
        <v>59.9</v>
      </c>
      <c r="K13" s="9">
        <v>7</v>
      </c>
      <c r="L13" s="9">
        <v>58.3</v>
      </c>
      <c r="M13" s="9">
        <v>9</v>
      </c>
      <c r="N13" s="1">
        <v>57.5</v>
      </c>
      <c r="O13" s="1">
        <v>8</v>
      </c>
    </row>
    <row r="14" spans="1:20" s="9" customFormat="1" ht="15.75" thickBot="1" x14ac:dyDescent="0.3">
      <c r="A14" s="2" t="s">
        <v>7</v>
      </c>
      <c r="B14" s="9">
        <v>3.72</v>
      </c>
      <c r="C14" s="9">
        <v>16</v>
      </c>
      <c r="D14" s="9">
        <v>4.37</v>
      </c>
      <c r="E14" s="9">
        <v>17</v>
      </c>
      <c r="F14" s="9">
        <v>4.38</v>
      </c>
      <c r="G14" s="9">
        <v>15</v>
      </c>
      <c r="H14" s="9">
        <v>52.65</v>
      </c>
      <c r="I14" s="9">
        <v>17</v>
      </c>
      <c r="J14" s="9">
        <v>57.7</v>
      </c>
      <c r="K14" s="9">
        <v>11</v>
      </c>
      <c r="L14" s="9">
        <v>56.6</v>
      </c>
      <c r="M14" s="9">
        <v>12</v>
      </c>
      <c r="N14" s="1">
        <v>56.9</v>
      </c>
      <c r="O14" s="1">
        <v>9</v>
      </c>
    </row>
    <row r="15" spans="1:20" s="9" customFormat="1" ht="15.75" thickBot="1" x14ac:dyDescent="0.3">
      <c r="A15" s="2" t="s">
        <v>357</v>
      </c>
      <c r="B15" s="9">
        <v>3.97</v>
      </c>
      <c r="C15" s="9">
        <v>10</v>
      </c>
      <c r="D15" s="9">
        <v>4.59</v>
      </c>
      <c r="E15" s="9">
        <v>12</v>
      </c>
      <c r="F15" s="9">
        <v>4.83</v>
      </c>
      <c r="G15" s="9">
        <v>3</v>
      </c>
      <c r="H15" s="9">
        <v>58.8</v>
      </c>
      <c r="I15" s="9">
        <v>4</v>
      </c>
      <c r="J15" s="9">
        <v>58.7</v>
      </c>
      <c r="K15" s="9">
        <v>8</v>
      </c>
      <c r="L15" s="9">
        <v>59.4</v>
      </c>
      <c r="M15" s="9">
        <v>7</v>
      </c>
      <c r="N15" s="1">
        <v>56.8</v>
      </c>
      <c r="O15" s="1">
        <v>10</v>
      </c>
    </row>
    <row r="16" spans="1:20" s="9" customFormat="1" ht="15.75" thickBot="1" x14ac:dyDescent="0.3">
      <c r="A16" s="2" t="s">
        <v>9</v>
      </c>
      <c r="B16" s="9">
        <v>4.0599999999999996</v>
      </c>
      <c r="C16" s="9">
        <v>8</v>
      </c>
      <c r="D16" s="9">
        <v>4.63</v>
      </c>
      <c r="E16" s="9">
        <v>11</v>
      </c>
      <c r="F16" s="9">
        <v>4.55</v>
      </c>
      <c r="G16" s="9">
        <v>12</v>
      </c>
      <c r="H16" s="9">
        <v>56.33</v>
      </c>
      <c r="I16" s="9">
        <v>8</v>
      </c>
      <c r="J16" s="9">
        <v>56.9</v>
      </c>
      <c r="K16" s="9">
        <v>12</v>
      </c>
      <c r="L16" s="9">
        <v>57.6</v>
      </c>
      <c r="M16" s="9">
        <v>11</v>
      </c>
      <c r="N16" s="1">
        <v>56.1</v>
      </c>
      <c r="O16" s="1">
        <v>12</v>
      </c>
    </row>
    <row r="17" spans="1:15" s="9" customFormat="1" ht="15.75" thickBot="1" x14ac:dyDescent="0.3">
      <c r="A17" s="2" t="s">
        <v>10</v>
      </c>
      <c r="B17" s="9">
        <v>4.8899999999999997</v>
      </c>
      <c r="C17" s="9">
        <v>2</v>
      </c>
      <c r="D17" s="9">
        <v>4.99</v>
      </c>
      <c r="E17" s="9">
        <v>2</v>
      </c>
      <c r="F17" s="9">
        <v>4.32</v>
      </c>
      <c r="G17" s="9">
        <v>16</v>
      </c>
      <c r="H17" s="9">
        <v>54.89</v>
      </c>
      <c r="I17" s="9">
        <v>12</v>
      </c>
      <c r="J17" s="9">
        <v>56.2</v>
      </c>
      <c r="K17" s="9">
        <v>15</v>
      </c>
      <c r="L17" s="9">
        <v>55.8</v>
      </c>
      <c r="M17" s="9">
        <v>15</v>
      </c>
      <c r="N17" s="1">
        <v>56</v>
      </c>
      <c r="O17" s="1">
        <v>13</v>
      </c>
    </row>
    <row r="18" spans="1:15" s="9" customFormat="1" ht="15.75" thickBot="1" x14ac:dyDescent="0.3">
      <c r="A18" s="2" t="s">
        <v>358</v>
      </c>
      <c r="B18" s="9">
        <v>3.67</v>
      </c>
      <c r="C18" s="9">
        <v>19</v>
      </c>
      <c r="D18" s="9">
        <v>4.7300000000000004</v>
      </c>
      <c r="E18" s="9">
        <v>6</v>
      </c>
      <c r="F18" s="9">
        <v>4.24</v>
      </c>
      <c r="G18" s="9">
        <v>20</v>
      </c>
      <c r="H18" s="9">
        <v>53.68</v>
      </c>
      <c r="I18" s="9">
        <v>16</v>
      </c>
      <c r="J18" s="9">
        <v>53.9</v>
      </c>
      <c r="K18" s="9">
        <v>21</v>
      </c>
      <c r="L18" s="9">
        <v>53.3</v>
      </c>
      <c r="M18" s="9">
        <v>18</v>
      </c>
      <c r="N18" s="1">
        <v>55.3</v>
      </c>
      <c r="O18" s="1">
        <v>16</v>
      </c>
    </row>
    <row r="19" spans="1:15" s="9" customFormat="1" ht="15.75" thickBot="1" x14ac:dyDescent="0.3">
      <c r="A19" s="2" t="s">
        <v>14</v>
      </c>
      <c r="B19" s="9">
        <v>3.71</v>
      </c>
      <c r="C19" s="9">
        <v>17</v>
      </c>
      <c r="D19" s="9">
        <v>4.2699999999999996</v>
      </c>
      <c r="E19" s="9">
        <v>22</v>
      </c>
      <c r="F19" s="9">
        <v>4.28</v>
      </c>
      <c r="G19" s="9">
        <v>18</v>
      </c>
      <c r="H19" s="9">
        <v>49.85</v>
      </c>
      <c r="I19" s="9">
        <v>21</v>
      </c>
      <c r="J19" s="9">
        <v>51.9</v>
      </c>
      <c r="K19" s="9">
        <v>23</v>
      </c>
      <c r="L19" s="9">
        <v>53.1</v>
      </c>
      <c r="M19" s="9">
        <v>19</v>
      </c>
      <c r="N19" s="1">
        <v>55</v>
      </c>
      <c r="O19" s="1">
        <v>17</v>
      </c>
    </row>
    <row r="20" spans="1:15" s="9" customFormat="1" ht="15.75" thickBot="1" x14ac:dyDescent="0.3">
      <c r="A20" s="2" t="s">
        <v>18</v>
      </c>
      <c r="B20" s="9">
        <v>4.4800000000000004</v>
      </c>
      <c r="C20" s="9">
        <v>4</v>
      </c>
      <c r="D20" s="9">
        <v>4.6500000000000004</v>
      </c>
      <c r="E20" s="9">
        <v>9</v>
      </c>
      <c r="F20" s="9">
        <v>4.5</v>
      </c>
      <c r="G20" s="9">
        <v>13</v>
      </c>
      <c r="H20" s="9">
        <v>50.32</v>
      </c>
      <c r="I20" s="9">
        <v>20</v>
      </c>
      <c r="J20" s="9">
        <v>51.7</v>
      </c>
      <c r="K20" s="9">
        <v>25</v>
      </c>
      <c r="L20" s="9">
        <v>52.2</v>
      </c>
      <c r="M20" s="9">
        <v>22</v>
      </c>
      <c r="N20" s="1">
        <v>52.4</v>
      </c>
      <c r="O20" s="1">
        <v>21</v>
      </c>
    </row>
    <row r="21" spans="1:15" s="9" customFormat="1" ht="15.75" thickBot="1" x14ac:dyDescent="0.3">
      <c r="A21" s="2" t="s">
        <v>19</v>
      </c>
      <c r="B21" s="9">
        <v>4.32</v>
      </c>
      <c r="C21" s="9">
        <v>5</v>
      </c>
      <c r="D21" s="9">
        <v>4.3499999999999996</v>
      </c>
      <c r="E21" s="9">
        <v>19</v>
      </c>
      <c r="F21" s="9">
        <v>4.2</v>
      </c>
      <c r="G21" s="9">
        <v>22</v>
      </c>
      <c r="H21" s="9">
        <v>49.25</v>
      </c>
      <c r="I21" s="9">
        <v>22</v>
      </c>
      <c r="J21" s="9">
        <v>51.8</v>
      </c>
      <c r="K21" s="9">
        <v>24</v>
      </c>
      <c r="L21" s="9">
        <v>52.8</v>
      </c>
      <c r="M21" s="9">
        <v>20</v>
      </c>
      <c r="N21" s="1">
        <v>52.2</v>
      </c>
      <c r="O21" s="1">
        <v>22</v>
      </c>
    </row>
    <row r="22" spans="1:15" s="9" customFormat="1" ht="15.75" thickBot="1" x14ac:dyDescent="0.3">
      <c r="A22" s="2" t="s">
        <v>26</v>
      </c>
      <c r="B22" s="9">
        <v>3.21</v>
      </c>
      <c r="C22" s="9">
        <v>29</v>
      </c>
      <c r="D22" s="9">
        <v>3.59</v>
      </c>
      <c r="E22" s="9">
        <v>37</v>
      </c>
      <c r="F22" s="9">
        <v>3.32</v>
      </c>
      <c r="G22" s="9">
        <v>43</v>
      </c>
      <c r="H22" s="9">
        <v>46.43</v>
      </c>
      <c r="I22" s="9">
        <v>29</v>
      </c>
      <c r="J22" s="9">
        <v>45.4</v>
      </c>
      <c r="K22" s="9">
        <v>34</v>
      </c>
      <c r="L22" s="9">
        <v>44.7</v>
      </c>
      <c r="M22" s="9">
        <v>35</v>
      </c>
      <c r="N22" s="1">
        <v>46.6</v>
      </c>
      <c r="O22" s="1">
        <v>29</v>
      </c>
    </row>
    <row r="23" spans="1:15" s="10" customFormat="1" ht="15.75" thickBot="1" x14ac:dyDescent="0.3">
      <c r="A23" s="6" t="s">
        <v>356</v>
      </c>
      <c r="B23" s="10">
        <v>3.81</v>
      </c>
      <c r="C23" s="10">
        <v>14</v>
      </c>
      <c r="D23" s="10">
        <v>3.99</v>
      </c>
      <c r="E23" s="10">
        <v>26</v>
      </c>
      <c r="F23" s="10">
        <v>3.98</v>
      </c>
      <c r="G23" s="10">
        <v>24</v>
      </c>
      <c r="H23" s="10">
        <v>41.99</v>
      </c>
      <c r="I23" s="10">
        <v>34</v>
      </c>
      <c r="J23" s="10">
        <v>44.4</v>
      </c>
      <c r="K23" s="10">
        <v>37</v>
      </c>
      <c r="L23" s="10">
        <v>41.9</v>
      </c>
      <c r="M23" s="10">
        <v>38</v>
      </c>
      <c r="N23" s="7">
        <v>43.2</v>
      </c>
      <c r="O23" s="7">
        <v>36</v>
      </c>
    </row>
    <row r="24" spans="1:15" s="9" customFormat="1" ht="15.75" thickBot="1" x14ac:dyDescent="0.3">
      <c r="A24" s="2" t="s">
        <v>34</v>
      </c>
      <c r="D24" s="9">
        <v>3.65</v>
      </c>
      <c r="E24" s="9">
        <v>32</v>
      </c>
      <c r="F24" s="9">
        <v>3.15</v>
      </c>
      <c r="G24" s="9">
        <v>54</v>
      </c>
      <c r="H24" s="9">
        <v>36.44</v>
      </c>
      <c r="I24" s="9">
        <v>54</v>
      </c>
      <c r="J24" s="9">
        <v>39.299999999999997</v>
      </c>
      <c r="K24" s="9">
        <v>48</v>
      </c>
      <c r="L24" s="9">
        <v>41.2</v>
      </c>
      <c r="M24" s="9">
        <v>42</v>
      </c>
      <c r="N24" s="1">
        <v>41.6</v>
      </c>
      <c r="O24" s="1">
        <v>38</v>
      </c>
    </row>
    <row r="25" spans="1:15" s="9" customFormat="1" ht="15.75" thickBot="1" x14ac:dyDescent="0.3">
      <c r="A25" s="2" t="s">
        <v>39</v>
      </c>
      <c r="D25" s="9">
        <v>4.12</v>
      </c>
      <c r="E25" s="9">
        <v>24</v>
      </c>
      <c r="F25" s="9">
        <v>3.55</v>
      </c>
      <c r="G25" s="9">
        <v>35</v>
      </c>
      <c r="H25" s="9">
        <v>47.74</v>
      </c>
      <c r="I25" s="9">
        <v>26</v>
      </c>
      <c r="J25" s="9">
        <v>45.5</v>
      </c>
      <c r="K25" s="9">
        <v>33</v>
      </c>
      <c r="L25" s="9">
        <v>41</v>
      </c>
      <c r="M25" s="9">
        <v>43</v>
      </c>
      <c r="N25" s="1">
        <v>40.299999999999997</v>
      </c>
      <c r="O25" s="1">
        <v>47</v>
      </c>
    </row>
    <row r="27" spans="1:15" ht="22.5" x14ac:dyDescent="0.25">
      <c r="A27" s="4" t="s">
        <v>46</v>
      </c>
      <c r="C27" s="9">
        <v>107</v>
      </c>
      <c r="E27" s="9">
        <v>130</v>
      </c>
      <c r="G27" s="9">
        <v>132</v>
      </c>
      <c r="I27" s="9">
        <v>125</v>
      </c>
      <c r="K27" s="9">
        <v>141</v>
      </c>
      <c r="M27" s="9">
        <v>142</v>
      </c>
      <c r="O27" s="5">
        <v>143</v>
      </c>
    </row>
  </sheetData>
  <mergeCells count="7">
    <mergeCell ref="B4:C4"/>
    <mergeCell ref="N4:O4"/>
    <mergeCell ref="L4:M4"/>
    <mergeCell ref="J4:K4"/>
    <mergeCell ref="H4:I4"/>
    <mergeCell ref="F4:G4"/>
    <mergeCell ref="D4:E4"/>
  </mergeCells>
  <phoneticPr fontId="32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workbookViewId="0">
      <selection activeCell="A6" sqref="A6:XFD6"/>
    </sheetView>
  </sheetViews>
  <sheetFormatPr defaultColWidth="8.85546875" defaultRowHeight="15" x14ac:dyDescent="0.25"/>
  <cols>
    <col min="1" max="1" width="11.42578125" customWidth="1"/>
    <col min="2" max="2" width="27" customWidth="1"/>
    <col min="3" max="3" width="13.85546875" customWidth="1"/>
  </cols>
  <sheetData>
    <row r="1" spans="1:3" x14ac:dyDescent="0.25">
      <c r="A1" s="3" t="s">
        <v>365</v>
      </c>
    </row>
    <row r="2" spans="1:3" x14ac:dyDescent="0.25">
      <c r="A2" t="s">
        <v>62</v>
      </c>
    </row>
    <row r="4" spans="1:3" s="3" customFormat="1" x14ac:dyDescent="0.25">
      <c r="A4" s="3" t="s">
        <v>43</v>
      </c>
      <c r="B4" s="3" t="s">
        <v>41</v>
      </c>
      <c r="C4" s="11" t="s">
        <v>61</v>
      </c>
    </row>
    <row r="5" spans="1:3" x14ac:dyDescent="0.25">
      <c r="A5">
        <v>1</v>
      </c>
      <c r="B5" t="s">
        <v>360</v>
      </c>
      <c r="C5" s="12">
        <v>4.0391899999999996</v>
      </c>
    </row>
    <row r="6" spans="1:3" x14ac:dyDescent="0.25">
      <c r="A6">
        <v>3</v>
      </c>
      <c r="B6" t="s">
        <v>3</v>
      </c>
      <c r="C6" s="12">
        <v>3.79677</v>
      </c>
    </row>
    <row r="7" spans="1:3" x14ac:dyDescent="0.25">
      <c r="A7">
        <v>4</v>
      </c>
      <c r="B7" t="s">
        <v>18</v>
      </c>
      <c r="C7" s="12">
        <v>3.3880699999999999</v>
      </c>
    </row>
    <row r="8" spans="1:3" x14ac:dyDescent="0.25">
      <c r="A8">
        <v>5</v>
      </c>
      <c r="B8" t="s">
        <v>2</v>
      </c>
      <c r="C8" s="12">
        <v>3.3870900000000002</v>
      </c>
    </row>
    <row r="9" spans="1:3" x14ac:dyDescent="0.25">
      <c r="A9">
        <v>6</v>
      </c>
      <c r="B9" t="s">
        <v>6</v>
      </c>
      <c r="C9" s="12">
        <v>2.9759899999999999</v>
      </c>
    </row>
    <row r="10" spans="1:3" x14ac:dyDescent="0.25">
      <c r="A10">
        <v>7</v>
      </c>
      <c r="B10" t="s">
        <v>10</v>
      </c>
      <c r="C10" s="12">
        <v>2.8928600000000002</v>
      </c>
    </row>
    <row r="11" spans="1:3" x14ac:dyDescent="0.25">
      <c r="A11">
        <v>8</v>
      </c>
      <c r="B11" t="s">
        <v>17</v>
      </c>
      <c r="C11" s="12">
        <v>2.7657799999999999</v>
      </c>
    </row>
    <row r="12" spans="1:3" x14ac:dyDescent="0.25">
      <c r="A12">
        <v>9</v>
      </c>
      <c r="B12" t="s">
        <v>40</v>
      </c>
      <c r="C12" s="12">
        <v>2.7626400000000002</v>
      </c>
    </row>
    <row r="13" spans="1:3" x14ac:dyDescent="0.25">
      <c r="A13">
        <v>13</v>
      </c>
      <c r="B13" t="s">
        <v>19</v>
      </c>
      <c r="C13" s="12">
        <v>2.24979</v>
      </c>
    </row>
    <row r="14" spans="1:3" x14ac:dyDescent="0.25">
      <c r="A14">
        <v>14</v>
      </c>
      <c r="B14" t="s">
        <v>5</v>
      </c>
      <c r="C14" s="12">
        <v>2.2294700000000001</v>
      </c>
    </row>
    <row r="15" spans="1:3" x14ac:dyDescent="0.25">
      <c r="A15">
        <v>17</v>
      </c>
      <c r="B15" t="s">
        <v>26</v>
      </c>
      <c r="C15" s="12">
        <v>1.8361700000000001</v>
      </c>
    </row>
    <row r="16" spans="1:3" x14ac:dyDescent="0.25">
      <c r="A16">
        <v>18</v>
      </c>
      <c r="B16" t="s">
        <v>9</v>
      </c>
      <c r="C16" s="12">
        <v>1.7850299999999999</v>
      </c>
    </row>
    <row r="17" spans="1:3" x14ac:dyDescent="0.25">
      <c r="A17">
        <v>19</v>
      </c>
      <c r="B17" t="s">
        <v>1</v>
      </c>
      <c r="C17" s="12">
        <v>1.78145</v>
      </c>
    </row>
    <row r="18" spans="1:3" x14ac:dyDescent="0.25">
      <c r="A18">
        <v>29</v>
      </c>
      <c r="B18" t="s">
        <v>49</v>
      </c>
      <c r="C18" s="12">
        <v>1.20964</v>
      </c>
    </row>
    <row r="19" spans="1:3" x14ac:dyDescent="0.25">
      <c r="A19">
        <v>30</v>
      </c>
      <c r="B19" t="s">
        <v>50</v>
      </c>
      <c r="C19" s="12">
        <v>1.09396</v>
      </c>
    </row>
    <row r="20" spans="1:3" x14ac:dyDescent="0.25">
      <c r="A20">
        <v>34</v>
      </c>
      <c r="B20" t="s">
        <v>52</v>
      </c>
      <c r="C20" s="12">
        <v>0.80601999999999996</v>
      </c>
    </row>
    <row r="21" spans="1:3" s="8" customFormat="1" x14ac:dyDescent="0.25">
      <c r="A21" s="8">
        <v>48</v>
      </c>
      <c r="B21" s="8" t="s">
        <v>359</v>
      </c>
      <c r="C21" s="15">
        <v>0.48910999999999999</v>
      </c>
    </row>
    <row r="22" spans="1:3" x14ac:dyDescent="0.25">
      <c r="C22" s="12"/>
    </row>
    <row r="23" spans="1:3" x14ac:dyDescent="0.25">
      <c r="B23" t="s">
        <v>346</v>
      </c>
      <c r="C23" s="12">
        <v>2.4690662669427299</v>
      </c>
    </row>
    <row r="25" spans="1:3" ht="30" x14ac:dyDescent="0.25">
      <c r="B25" s="13" t="s">
        <v>63</v>
      </c>
      <c r="C25" s="14">
        <v>77</v>
      </c>
    </row>
    <row r="29" spans="1:3" x14ac:dyDescent="0.25">
      <c r="B29" t="s">
        <v>64</v>
      </c>
    </row>
    <row r="31" spans="1:3" x14ac:dyDescent="0.25">
      <c r="B31" t="s">
        <v>47</v>
      </c>
      <c r="C31" t="s">
        <v>48</v>
      </c>
    </row>
    <row r="32" spans="1:3" x14ac:dyDescent="0.25">
      <c r="B32" t="s">
        <v>13</v>
      </c>
      <c r="C32">
        <v>4.0391899999999996</v>
      </c>
    </row>
    <row r="33" spans="2:3" x14ac:dyDescent="0.25">
      <c r="B33" t="s">
        <v>12</v>
      </c>
      <c r="C33">
        <v>3.9735100000000001</v>
      </c>
    </row>
    <row r="34" spans="2:3" x14ac:dyDescent="0.25">
      <c r="B34" t="s">
        <v>3</v>
      </c>
      <c r="C34">
        <v>3.79677</v>
      </c>
    </row>
    <row r="35" spans="2:3" x14ac:dyDescent="0.25">
      <c r="B35" t="s">
        <v>18</v>
      </c>
      <c r="C35">
        <v>3.3880699999999999</v>
      </c>
    </row>
    <row r="36" spans="2:3" x14ac:dyDescent="0.25">
      <c r="B36" t="s">
        <v>2</v>
      </c>
      <c r="C36">
        <v>3.3870900000000002</v>
      </c>
    </row>
    <row r="37" spans="2:3" x14ac:dyDescent="0.25">
      <c r="B37" t="s">
        <v>6</v>
      </c>
      <c r="C37">
        <v>2.9759899999999999</v>
      </c>
    </row>
    <row r="38" spans="2:3" x14ac:dyDescent="0.25">
      <c r="B38" t="s">
        <v>10</v>
      </c>
      <c r="C38">
        <v>2.8928600000000002</v>
      </c>
    </row>
    <row r="39" spans="2:3" x14ac:dyDescent="0.25">
      <c r="B39" t="s">
        <v>17</v>
      </c>
      <c r="C39">
        <v>2.7657799999999999</v>
      </c>
    </row>
    <row r="40" spans="2:3" x14ac:dyDescent="0.25">
      <c r="B40" t="s">
        <v>40</v>
      </c>
      <c r="C40">
        <v>2.7626400000000002</v>
      </c>
    </row>
    <row r="41" spans="2:3" x14ac:dyDescent="0.25">
      <c r="B41" t="s">
        <v>16</v>
      </c>
      <c r="C41">
        <v>2.60487</v>
      </c>
    </row>
    <row r="42" spans="2:3" x14ac:dyDescent="0.25">
      <c r="B42" t="s">
        <v>25</v>
      </c>
      <c r="C42">
        <v>2.4736199999999999</v>
      </c>
    </row>
    <row r="43" spans="2:3" x14ac:dyDescent="0.25">
      <c r="B43" t="s">
        <v>21</v>
      </c>
      <c r="C43">
        <v>2.37073</v>
      </c>
    </row>
    <row r="44" spans="2:3" x14ac:dyDescent="0.25">
      <c r="B44" t="s">
        <v>19</v>
      </c>
      <c r="C44">
        <v>2.24979</v>
      </c>
    </row>
    <row r="45" spans="2:3" x14ac:dyDescent="0.25">
      <c r="B45" t="s">
        <v>5</v>
      </c>
      <c r="C45">
        <v>2.2294700000000001</v>
      </c>
    </row>
    <row r="46" spans="2:3" x14ac:dyDescent="0.25">
      <c r="B46" t="s">
        <v>20</v>
      </c>
      <c r="C46">
        <v>2.2128100000000002</v>
      </c>
    </row>
    <row r="47" spans="2:3" x14ac:dyDescent="0.25">
      <c r="B47" t="s">
        <v>4</v>
      </c>
      <c r="C47">
        <v>2.0267200000000001</v>
      </c>
    </row>
    <row r="48" spans="2:3" x14ac:dyDescent="0.25">
      <c r="B48" t="s">
        <v>26</v>
      </c>
      <c r="C48">
        <v>1.8361700000000001</v>
      </c>
    </row>
    <row r="49" spans="2:3" x14ac:dyDescent="0.25">
      <c r="B49" t="s">
        <v>9</v>
      </c>
      <c r="C49">
        <v>1.7850299999999999</v>
      </c>
    </row>
    <row r="50" spans="2:3" x14ac:dyDescent="0.25">
      <c r="B50" t="s">
        <v>1</v>
      </c>
      <c r="C50">
        <v>1.78145</v>
      </c>
    </row>
    <row r="51" spans="2:3" x14ac:dyDescent="0.25">
      <c r="B51" t="s">
        <v>8</v>
      </c>
      <c r="C51">
        <v>1.6577500000000001</v>
      </c>
    </row>
    <row r="52" spans="2:3" x14ac:dyDescent="0.25">
      <c r="B52" t="s">
        <v>11</v>
      </c>
      <c r="C52">
        <v>1.65191</v>
      </c>
    </row>
    <row r="53" spans="2:3" x14ac:dyDescent="0.25">
      <c r="B53" t="s">
        <v>23</v>
      </c>
      <c r="C53">
        <v>1.6413</v>
      </c>
    </row>
    <row r="54" spans="2:3" x14ac:dyDescent="0.25">
      <c r="B54" t="s">
        <v>29</v>
      </c>
      <c r="C54">
        <v>1.5229299999999999</v>
      </c>
    </row>
    <row r="55" spans="2:3" x14ac:dyDescent="0.25">
      <c r="B55" t="s">
        <v>7</v>
      </c>
      <c r="C55">
        <v>1.4143399999999999</v>
      </c>
    </row>
    <row r="56" spans="2:3" x14ac:dyDescent="0.25">
      <c r="B56" t="s">
        <v>24</v>
      </c>
      <c r="C56">
        <v>1.3556299999999999</v>
      </c>
    </row>
    <row r="57" spans="2:3" x14ac:dyDescent="0.25">
      <c r="B57" t="s">
        <v>15</v>
      </c>
      <c r="C57">
        <v>1.2708999999999999</v>
      </c>
    </row>
    <row r="58" spans="2:3" x14ac:dyDescent="0.25">
      <c r="B58" t="s">
        <v>28</v>
      </c>
      <c r="C58">
        <v>1.2535099999999999</v>
      </c>
    </row>
    <row r="59" spans="2:3" x14ac:dyDescent="0.25">
      <c r="B59" t="s">
        <v>32</v>
      </c>
      <c r="C59">
        <v>1.21777</v>
      </c>
    </row>
    <row r="60" spans="2:3" x14ac:dyDescent="0.25">
      <c r="B60" t="s">
        <v>49</v>
      </c>
      <c r="C60">
        <v>1.20964</v>
      </c>
    </row>
    <row r="61" spans="2:3" x14ac:dyDescent="0.25">
      <c r="B61" t="s">
        <v>50</v>
      </c>
      <c r="C61">
        <v>1.09396</v>
      </c>
    </row>
    <row r="62" spans="2:3" x14ac:dyDescent="0.25">
      <c r="B62" t="s">
        <v>30</v>
      </c>
      <c r="C62">
        <v>1.0652900000000001</v>
      </c>
    </row>
    <row r="63" spans="2:3" x14ac:dyDescent="0.25">
      <c r="B63" t="s">
        <v>35</v>
      </c>
      <c r="C63">
        <v>0.91764999999999997</v>
      </c>
    </row>
    <row r="64" spans="2:3" x14ac:dyDescent="0.25">
      <c r="B64" t="s">
        <v>51</v>
      </c>
      <c r="C64">
        <v>0.85951999999999995</v>
      </c>
    </row>
    <row r="65" spans="2:3" x14ac:dyDescent="0.25">
      <c r="B65" t="s">
        <v>52</v>
      </c>
      <c r="C65">
        <v>0.80601999999999996</v>
      </c>
    </row>
    <row r="66" spans="2:3" x14ac:dyDescent="0.25">
      <c r="B66" t="s">
        <v>53</v>
      </c>
      <c r="C66">
        <v>0.77744000000000002</v>
      </c>
    </row>
    <row r="67" spans="2:3" x14ac:dyDescent="0.25">
      <c r="B67" t="s">
        <v>38</v>
      </c>
      <c r="C67">
        <v>0.76476999999999995</v>
      </c>
    </row>
    <row r="68" spans="2:3" x14ac:dyDescent="0.25">
      <c r="B68" t="s">
        <v>36</v>
      </c>
      <c r="C68">
        <v>0.75787000000000004</v>
      </c>
    </row>
    <row r="69" spans="2:3" x14ac:dyDescent="0.25">
      <c r="B69" t="s">
        <v>54</v>
      </c>
      <c r="C69">
        <v>0.73662000000000005</v>
      </c>
    </row>
    <row r="70" spans="2:3" x14ac:dyDescent="0.25">
      <c r="B70" t="s">
        <v>22</v>
      </c>
      <c r="C70">
        <v>0.72058999999999995</v>
      </c>
    </row>
    <row r="71" spans="2:3" x14ac:dyDescent="0.25">
      <c r="B71" t="s">
        <v>55</v>
      </c>
      <c r="C71">
        <v>0.7006</v>
      </c>
    </row>
    <row r="72" spans="2:3" x14ac:dyDescent="0.25">
      <c r="B72" t="s">
        <v>31</v>
      </c>
      <c r="C72">
        <v>0.69630999999999998</v>
      </c>
    </row>
    <row r="73" spans="2:3" x14ac:dyDescent="0.25">
      <c r="B73" t="s">
        <v>56</v>
      </c>
      <c r="C73">
        <v>0.67915000000000003</v>
      </c>
    </row>
    <row r="74" spans="2:3" x14ac:dyDescent="0.25">
      <c r="B74" t="s">
        <v>57</v>
      </c>
      <c r="C74">
        <v>0.66712000000000005</v>
      </c>
    </row>
    <row r="75" spans="2:3" x14ac:dyDescent="0.25">
      <c r="B75" t="s">
        <v>58</v>
      </c>
      <c r="C75">
        <v>0.64695999999999998</v>
      </c>
    </row>
    <row r="76" spans="2:3" x14ac:dyDescent="0.25">
      <c r="B76" t="s">
        <v>37</v>
      </c>
      <c r="C76">
        <v>0.57040999999999997</v>
      </c>
    </row>
    <row r="77" spans="2:3" x14ac:dyDescent="0.25">
      <c r="B77" t="s">
        <v>59</v>
      </c>
      <c r="C77">
        <v>0.50058999999999998</v>
      </c>
    </row>
    <row r="78" spans="2:3" x14ac:dyDescent="0.25">
      <c r="B78" t="s">
        <v>27</v>
      </c>
      <c r="C78">
        <v>0.49715999999999999</v>
      </c>
    </row>
    <row r="79" spans="2:3" x14ac:dyDescent="0.25">
      <c r="B79" t="s">
        <v>33</v>
      </c>
      <c r="C79">
        <v>0.48910999999999999</v>
      </c>
    </row>
    <row r="80" spans="2:3" x14ac:dyDescent="0.25">
      <c r="B80" t="s">
        <v>65</v>
      </c>
      <c r="C80">
        <v>0.47641</v>
      </c>
    </row>
    <row r="81" spans="2:3" x14ac:dyDescent="0.25">
      <c r="B81" t="s">
        <v>66</v>
      </c>
      <c r="C81">
        <v>0.43051</v>
      </c>
    </row>
    <row r="82" spans="2:3" x14ac:dyDescent="0.25">
      <c r="B82" t="s">
        <v>67</v>
      </c>
      <c r="C82">
        <v>0.42869000000000002</v>
      </c>
    </row>
    <row r="83" spans="2:3" x14ac:dyDescent="0.25">
      <c r="B83" t="s">
        <v>68</v>
      </c>
      <c r="C83">
        <v>0.42863000000000001</v>
      </c>
    </row>
    <row r="84" spans="2:3" x14ac:dyDescent="0.25">
      <c r="B84" t="s">
        <v>69</v>
      </c>
      <c r="C84">
        <v>0.40864</v>
      </c>
    </row>
    <row r="85" spans="2:3" x14ac:dyDescent="0.25">
      <c r="B85" t="s">
        <v>70</v>
      </c>
      <c r="C85">
        <v>0.40499000000000002</v>
      </c>
    </row>
    <row r="86" spans="2:3" x14ac:dyDescent="0.25">
      <c r="B86" t="s">
        <v>71</v>
      </c>
      <c r="C86">
        <v>0.32901999999999998</v>
      </c>
    </row>
    <row r="87" spans="2:3" x14ac:dyDescent="0.25">
      <c r="B87" t="s">
        <v>72</v>
      </c>
      <c r="C87">
        <v>0.27494000000000002</v>
      </c>
    </row>
    <row r="88" spans="2:3" x14ac:dyDescent="0.25">
      <c r="B88" t="s">
        <v>73</v>
      </c>
      <c r="C88">
        <v>0.27392</v>
      </c>
    </row>
    <row r="89" spans="2:3" x14ac:dyDescent="0.25">
      <c r="B89" t="s">
        <v>74</v>
      </c>
      <c r="C89">
        <v>0.27013999999999999</v>
      </c>
    </row>
    <row r="90" spans="2:3" x14ac:dyDescent="0.25">
      <c r="B90" t="s">
        <v>75</v>
      </c>
      <c r="C90">
        <v>0.26122000000000001</v>
      </c>
    </row>
    <row r="91" spans="2:3" x14ac:dyDescent="0.25">
      <c r="B91" t="s">
        <v>76</v>
      </c>
      <c r="C91">
        <v>0.21084</v>
      </c>
    </row>
    <row r="92" spans="2:3" x14ac:dyDescent="0.25">
      <c r="B92" t="s">
        <v>77</v>
      </c>
      <c r="C92">
        <v>0.18296999999999999</v>
      </c>
    </row>
    <row r="93" spans="2:3" x14ac:dyDescent="0.25">
      <c r="B93" t="s">
        <v>78</v>
      </c>
      <c r="C93">
        <v>0.15723000000000001</v>
      </c>
    </row>
    <row r="94" spans="2:3" x14ac:dyDescent="0.25">
      <c r="B94" t="s">
        <v>79</v>
      </c>
      <c r="C94">
        <v>0.15633</v>
      </c>
    </row>
    <row r="95" spans="2:3" x14ac:dyDescent="0.25">
      <c r="B95" t="s">
        <v>80</v>
      </c>
      <c r="C95">
        <v>0.13309000000000001</v>
      </c>
    </row>
    <row r="96" spans="2:3" x14ac:dyDescent="0.25">
      <c r="B96" t="s">
        <v>81</v>
      </c>
      <c r="C96">
        <v>0.13249</v>
      </c>
    </row>
    <row r="97" spans="2:3" x14ac:dyDescent="0.25">
      <c r="B97" t="s">
        <v>82</v>
      </c>
      <c r="C97">
        <v>0.12148</v>
      </c>
    </row>
    <row r="98" spans="2:3" x14ac:dyDescent="0.25">
      <c r="B98" t="s">
        <v>83</v>
      </c>
      <c r="C98">
        <v>0.12126000000000001</v>
      </c>
    </row>
    <row r="99" spans="2:3" x14ac:dyDescent="0.25">
      <c r="B99" t="s">
        <v>84</v>
      </c>
      <c r="C99">
        <v>0.10567</v>
      </c>
    </row>
    <row r="100" spans="2:3" x14ac:dyDescent="0.25">
      <c r="B100" t="s">
        <v>85</v>
      </c>
      <c r="C100">
        <v>9.4939999999999997E-2</v>
      </c>
    </row>
    <row r="101" spans="2:3" x14ac:dyDescent="0.25">
      <c r="B101" t="s">
        <v>86</v>
      </c>
      <c r="C101">
        <v>7.2639999999999996E-2</v>
      </c>
    </row>
    <row r="102" spans="2:3" x14ac:dyDescent="0.25">
      <c r="B102" t="s">
        <v>87</v>
      </c>
      <c r="C102">
        <v>5.4829999999999997E-2</v>
      </c>
    </row>
    <row r="103" spans="2:3" x14ac:dyDescent="0.25">
      <c r="B103" t="s">
        <v>88</v>
      </c>
      <c r="C103">
        <v>4.8099999999999997E-2</v>
      </c>
    </row>
    <row r="104" spans="2:3" x14ac:dyDescent="0.25">
      <c r="B104" t="s">
        <v>89</v>
      </c>
      <c r="C104">
        <v>4.376E-2</v>
      </c>
    </row>
    <row r="105" spans="2:3" x14ac:dyDescent="0.25">
      <c r="B105" t="s">
        <v>90</v>
      </c>
      <c r="C105">
        <v>4.3479999999999998E-2</v>
      </c>
    </row>
    <row r="106" spans="2:3" x14ac:dyDescent="0.25">
      <c r="B106" t="s">
        <v>91</v>
      </c>
      <c r="C106">
        <v>3.3779999999999998E-2</v>
      </c>
    </row>
    <row r="107" spans="2:3" x14ac:dyDescent="0.25">
      <c r="B107" t="s">
        <v>92</v>
      </c>
      <c r="C107">
        <v>3.1119999999999998E-2</v>
      </c>
    </row>
    <row r="108" spans="2:3" x14ac:dyDescent="0.25">
      <c r="B108" t="s">
        <v>93</v>
      </c>
      <c r="C108">
        <v>1.2829999999999999E-2</v>
      </c>
    </row>
  </sheetData>
  <phoneticPr fontId="32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4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A2" sqref="A2"/>
    </sheetView>
  </sheetViews>
  <sheetFormatPr defaultColWidth="8.85546875" defaultRowHeight="15" x14ac:dyDescent="0.25"/>
  <cols>
    <col min="1" max="1" width="22.140625" customWidth="1"/>
    <col min="16" max="16" width="15.85546875" customWidth="1"/>
    <col min="17" max="17" width="15.140625" customWidth="1"/>
    <col min="18" max="18" width="15" customWidth="1"/>
  </cols>
  <sheetData>
    <row r="1" spans="1:18" x14ac:dyDescent="0.25">
      <c r="A1" s="3" t="s">
        <v>366</v>
      </c>
    </row>
    <row r="2" spans="1:18" x14ac:dyDescent="0.25">
      <c r="A2" t="s">
        <v>95</v>
      </c>
    </row>
    <row r="4" spans="1:18" s="3" customFormat="1" x14ac:dyDescent="0.25">
      <c r="B4" s="131" t="s">
        <v>45</v>
      </c>
      <c r="C4" s="131"/>
      <c r="D4" s="131" t="s">
        <v>44</v>
      </c>
      <c r="E4" s="131"/>
      <c r="F4" s="131" t="s">
        <v>102</v>
      </c>
      <c r="G4" s="131"/>
      <c r="H4" s="131" t="s">
        <v>100</v>
      </c>
      <c r="I4" s="131"/>
      <c r="J4" s="131" t="s">
        <v>101</v>
      </c>
      <c r="K4" s="131"/>
      <c r="L4" s="131" t="s">
        <v>99</v>
      </c>
      <c r="M4" s="131"/>
      <c r="N4" s="131" t="s">
        <v>98</v>
      </c>
      <c r="O4" s="131"/>
      <c r="P4" s="131"/>
      <c r="Q4" s="131"/>
      <c r="R4" s="131"/>
    </row>
    <row r="5" spans="1:18" s="3" customFormat="1" ht="45.75" thickBot="1" x14ac:dyDescent="0.3">
      <c r="A5" s="16" t="s">
        <v>41</v>
      </c>
      <c r="B5" s="3" t="s">
        <v>42</v>
      </c>
      <c r="C5" s="3" t="s">
        <v>43</v>
      </c>
      <c r="D5" s="3" t="s">
        <v>42</v>
      </c>
      <c r="E5" s="3" t="s">
        <v>43</v>
      </c>
      <c r="F5" s="3" t="s">
        <v>42</v>
      </c>
      <c r="G5" s="3" t="s">
        <v>43</v>
      </c>
      <c r="H5" s="3" t="s">
        <v>42</v>
      </c>
      <c r="I5" s="3" t="s">
        <v>43</v>
      </c>
      <c r="J5" s="16" t="s">
        <v>42</v>
      </c>
      <c r="K5" s="16" t="s">
        <v>43</v>
      </c>
      <c r="L5" s="16" t="s">
        <v>42</v>
      </c>
      <c r="M5" s="16" t="s">
        <v>43</v>
      </c>
      <c r="N5" s="16" t="s">
        <v>42</v>
      </c>
      <c r="O5" s="16" t="s">
        <v>43</v>
      </c>
      <c r="P5" s="17" t="s">
        <v>355</v>
      </c>
      <c r="Q5" s="17" t="s">
        <v>354</v>
      </c>
      <c r="R5" s="17" t="s">
        <v>97</v>
      </c>
    </row>
    <row r="6" spans="1:18" s="18" customFormat="1" ht="15.75" thickBot="1" x14ac:dyDescent="0.3">
      <c r="A6" s="18" t="s">
        <v>0</v>
      </c>
      <c r="B6" s="18">
        <v>5.61</v>
      </c>
      <c r="C6" s="18">
        <v>2</v>
      </c>
      <c r="D6" s="18">
        <v>5.6</v>
      </c>
      <c r="E6" s="18">
        <v>1</v>
      </c>
      <c r="F6" s="18">
        <v>5.63</v>
      </c>
      <c r="G6" s="18">
        <v>1</v>
      </c>
      <c r="H6" s="18">
        <v>5.74</v>
      </c>
      <c r="I6" s="18">
        <v>1</v>
      </c>
      <c r="J6" s="18">
        <v>5.72</v>
      </c>
      <c r="K6" s="18">
        <v>1</v>
      </c>
      <c r="L6" s="18">
        <v>5.67</v>
      </c>
      <c r="M6" s="18">
        <v>1</v>
      </c>
      <c r="N6" s="20">
        <v>5.7</v>
      </c>
      <c r="O6" s="21">
        <v>1</v>
      </c>
      <c r="P6" s="22">
        <v>6.84</v>
      </c>
      <c r="Q6" s="22">
        <v>6.75</v>
      </c>
      <c r="R6" s="18">
        <v>6.8</v>
      </c>
    </row>
    <row r="7" spans="1:18" s="18" customFormat="1" ht="15.75" thickBot="1" x14ac:dyDescent="0.3">
      <c r="A7" s="18" t="s">
        <v>5</v>
      </c>
      <c r="B7" s="18">
        <v>5.53</v>
      </c>
      <c r="C7" s="18">
        <v>5</v>
      </c>
      <c r="D7" s="18">
        <v>5.55</v>
      </c>
      <c r="E7" s="18">
        <v>3</v>
      </c>
      <c r="F7" s="18">
        <v>5.48</v>
      </c>
      <c r="G7" s="18">
        <v>3</v>
      </c>
      <c r="H7" s="18">
        <v>5.63</v>
      </c>
      <c r="I7" s="18">
        <v>2</v>
      </c>
      <c r="J7" s="18">
        <v>5.67</v>
      </c>
      <c r="K7" s="18">
        <v>2</v>
      </c>
      <c r="L7" s="18">
        <v>5.61</v>
      </c>
      <c r="M7" s="18">
        <v>2</v>
      </c>
      <c r="N7" s="20">
        <v>5.6</v>
      </c>
      <c r="O7" s="21">
        <v>2</v>
      </c>
      <c r="P7" s="22"/>
      <c r="Q7" s="22"/>
    </row>
    <row r="8" spans="1:18" s="18" customFormat="1" ht="15.75" thickBot="1" x14ac:dyDescent="0.3">
      <c r="A8" s="18" t="s">
        <v>40</v>
      </c>
      <c r="B8" s="18">
        <v>5.74</v>
      </c>
      <c r="C8" s="18">
        <v>1</v>
      </c>
      <c r="D8" s="18">
        <v>5.59</v>
      </c>
      <c r="E8" s="18">
        <v>2</v>
      </c>
      <c r="F8" s="18">
        <v>5.43</v>
      </c>
      <c r="G8" s="18">
        <v>4</v>
      </c>
      <c r="H8" s="18">
        <v>5.43</v>
      </c>
      <c r="I8" s="18">
        <v>5</v>
      </c>
      <c r="J8" s="18">
        <v>5.47</v>
      </c>
      <c r="K8" s="18">
        <v>7</v>
      </c>
      <c r="L8" s="18">
        <v>5.48</v>
      </c>
      <c r="M8" s="18">
        <v>5</v>
      </c>
      <c r="N8" s="20">
        <v>5.5</v>
      </c>
      <c r="O8" s="21">
        <v>3</v>
      </c>
      <c r="P8" s="22">
        <v>5.24</v>
      </c>
      <c r="Q8" s="22">
        <v>5.97</v>
      </c>
      <c r="R8" s="18">
        <v>5.61</v>
      </c>
    </row>
    <row r="9" spans="1:18" s="18" customFormat="1" ht="15.75" thickBot="1" x14ac:dyDescent="0.3">
      <c r="A9" s="18" t="s">
        <v>3</v>
      </c>
      <c r="B9" s="18">
        <v>5.5</v>
      </c>
      <c r="C9" s="18">
        <v>6</v>
      </c>
      <c r="D9" s="18">
        <v>5.43</v>
      </c>
      <c r="E9" s="18">
        <v>6</v>
      </c>
      <c r="F9" s="18">
        <v>5.37</v>
      </c>
      <c r="G9" s="18">
        <v>7</v>
      </c>
      <c r="H9" s="18">
        <v>5.47</v>
      </c>
      <c r="I9" s="18">
        <v>4</v>
      </c>
      <c r="J9" s="18">
        <v>5.55</v>
      </c>
      <c r="K9" s="18">
        <v>3</v>
      </c>
      <c r="L9" s="18">
        <v>5.54</v>
      </c>
      <c r="M9" s="18">
        <v>3</v>
      </c>
      <c r="N9" s="20">
        <v>5.5</v>
      </c>
      <c r="O9" s="21">
        <v>4</v>
      </c>
      <c r="P9" s="22">
        <v>5.98</v>
      </c>
      <c r="Q9" s="22">
        <v>6.38</v>
      </c>
      <c r="R9" s="18">
        <v>6.18</v>
      </c>
    </row>
    <row r="10" spans="1:18" s="18" customFormat="1" ht="15.75" thickBot="1" x14ac:dyDescent="0.3">
      <c r="A10" s="18" t="s">
        <v>10</v>
      </c>
      <c r="B10" s="18">
        <v>5.46</v>
      </c>
      <c r="C10" s="18">
        <v>7</v>
      </c>
      <c r="D10" s="18">
        <v>5.37</v>
      </c>
      <c r="E10" s="18">
        <v>7</v>
      </c>
      <c r="F10" s="18">
        <v>5.39</v>
      </c>
      <c r="G10" s="18">
        <v>5</v>
      </c>
      <c r="H10" s="18">
        <v>5.41</v>
      </c>
      <c r="I10" s="18">
        <v>6</v>
      </c>
      <c r="J10" s="18">
        <v>5.48</v>
      </c>
      <c r="K10" s="18">
        <v>6</v>
      </c>
      <c r="L10" s="18">
        <v>5.51</v>
      </c>
      <c r="M10" s="18">
        <v>4</v>
      </c>
      <c r="N10" s="20">
        <v>5.5</v>
      </c>
      <c r="O10" s="21">
        <v>5</v>
      </c>
      <c r="P10" s="22">
        <v>6</v>
      </c>
      <c r="Q10" s="22">
        <v>6.36</v>
      </c>
      <c r="R10" s="18">
        <v>6.18</v>
      </c>
    </row>
    <row r="11" spans="1:18" s="18" customFormat="1" ht="15.75" thickBot="1" x14ac:dyDescent="0.3">
      <c r="A11" s="18" t="s">
        <v>18</v>
      </c>
      <c r="B11" s="18">
        <v>5.38</v>
      </c>
      <c r="C11" s="18">
        <v>9</v>
      </c>
      <c r="D11" s="18">
        <v>5.37</v>
      </c>
      <c r="E11" s="18">
        <v>8</v>
      </c>
      <c r="F11" s="18">
        <v>5.37</v>
      </c>
      <c r="G11" s="18">
        <v>6</v>
      </c>
      <c r="H11" s="18">
        <v>5.4</v>
      </c>
      <c r="I11" s="18">
        <v>9</v>
      </c>
      <c r="J11" s="18">
        <v>5.4</v>
      </c>
      <c r="K11" s="18">
        <v>10</v>
      </c>
      <c r="L11" s="18">
        <v>5.4</v>
      </c>
      <c r="M11" s="18">
        <v>9</v>
      </c>
      <c r="N11" s="20">
        <v>5.5</v>
      </c>
      <c r="O11" s="21">
        <v>6</v>
      </c>
      <c r="P11" s="22">
        <v>5.83</v>
      </c>
      <c r="Q11" s="22">
        <v>6.29</v>
      </c>
      <c r="R11" s="18">
        <v>6.06</v>
      </c>
    </row>
    <row r="12" spans="1:18" s="18" customFormat="1" ht="15.75" thickBot="1" x14ac:dyDescent="0.3">
      <c r="A12" s="18" t="s">
        <v>361</v>
      </c>
      <c r="B12" s="18">
        <v>5.33</v>
      </c>
      <c r="C12" s="18">
        <v>11</v>
      </c>
      <c r="D12" s="18">
        <v>5.22</v>
      </c>
      <c r="E12" s="18">
        <v>11</v>
      </c>
      <c r="F12" s="18">
        <v>5.3</v>
      </c>
      <c r="G12" s="18">
        <v>11</v>
      </c>
      <c r="H12" s="18">
        <v>5.36</v>
      </c>
      <c r="I12" s="18">
        <v>11</v>
      </c>
      <c r="J12" s="18">
        <v>5.41</v>
      </c>
      <c r="K12" s="18">
        <v>9</v>
      </c>
      <c r="L12" s="18">
        <v>5.47</v>
      </c>
      <c r="M12" s="18">
        <v>7</v>
      </c>
      <c r="N12" s="20">
        <v>5.5</v>
      </c>
      <c r="O12" s="21">
        <v>7</v>
      </c>
      <c r="P12" s="22"/>
      <c r="Q12" s="22"/>
    </row>
    <row r="13" spans="1:18" s="18" customFormat="1" ht="15.75" thickBot="1" x14ac:dyDescent="0.3">
      <c r="A13" s="18" t="s">
        <v>4</v>
      </c>
      <c r="B13" s="18">
        <v>5.41</v>
      </c>
      <c r="C13" s="18">
        <v>8</v>
      </c>
      <c r="D13" s="18">
        <v>5.32</v>
      </c>
      <c r="E13" s="18">
        <v>10</v>
      </c>
      <c r="F13" s="18">
        <v>5.33</v>
      </c>
      <c r="G13" s="18">
        <v>8</v>
      </c>
      <c r="H13" s="18">
        <v>5.41</v>
      </c>
      <c r="I13" s="18">
        <v>7</v>
      </c>
      <c r="J13" s="18">
        <v>5.5</v>
      </c>
      <c r="K13" s="18">
        <v>5</v>
      </c>
      <c r="L13" s="18">
        <v>5.42</v>
      </c>
      <c r="M13" s="18">
        <v>8</v>
      </c>
      <c r="N13" s="20">
        <v>5.5</v>
      </c>
      <c r="O13" s="21">
        <v>8</v>
      </c>
      <c r="P13" s="22">
        <v>5.88</v>
      </c>
      <c r="Q13" s="22">
        <v>6.39</v>
      </c>
      <c r="R13" s="18">
        <v>6.13</v>
      </c>
    </row>
    <row r="14" spans="1:18" s="18" customFormat="1" ht="15.75" thickBot="1" x14ac:dyDescent="0.3">
      <c r="A14" s="18" t="s">
        <v>1</v>
      </c>
      <c r="B14" s="18">
        <v>5.3</v>
      </c>
      <c r="C14" s="18">
        <v>12</v>
      </c>
      <c r="D14" s="18">
        <v>5.19</v>
      </c>
      <c r="E14" s="18">
        <v>13</v>
      </c>
      <c r="F14" s="18">
        <v>5.25</v>
      </c>
      <c r="G14" s="18">
        <v>12</v>
      </c>
      <c r="H14" s="18">
        <v>5.39</v>
      </c>
      <c r="I14" s="18">
        <v>10</v>
      </c>
      <c r="J14" s="18">
        <v>5.45</v>
      </c>
      <c r="K14" s="18">
        <v>8</v>
      </c>
      <c r="L14" s="18">
        <v>5.37</v>
      </c>
      <c r="M14" s="18">
        <v>10</v>
      </c>
      <c r="N14" s="20">
        <v>5.4</v>
      </c>
      <c r="O14" s="21">
        <v>9</v>
      </c>
      <c r="P14" s="22">
        <v>5.75</v>
      </c>
      <c r="Q14" s="22">
        <v>5.95</v>
      </c>
      <c r="R14" s="18">
        <v>5.85</v>
      </c>
    </row>
    <row r="15" spans="1:18" s="18" customFormat="1" ht="15.75" thickBot="1" x14ac:dyDescent="0.3">
      <c r="A15" s="18" t="s">
        <v>2</v>
      </c>
      <c r="B15" s="18">
        <v>5.53</v>
      </c>
      <c r="C15" s="18">
        <v>4</v>
      </c>
      <c r="D15" s="18">
        <v>5.51</v>
      </c>
      <c r="E15" s="18">
        <v>4</v>
      </c>
      <c r="F15" s="18">
        <v>5.56</v>
      </c>
      <c r="G15" s="18">
        <v>2</v>
      </c>
      <c r="H15" s="18">
        <v>5.61</v>
      </c>
      <c r="I15" s="18">
        <v>3</v>
      </c>
      <c r="J15" s="18">
        <v>5.53</v>
      </c>
      <c r="K15" s="18">
        <v>4</v>
      </c>
      <c r="L15" s="18">
        <v>5.48</v>
      </c>
      <c r="M15" s="18">
        <v>6</v>
      </c>
      <c r="N15" s="20">
        <v>5.4</v>
      </c>
      <c r="O15" s="21">
        <v>10</v>
      </c>
      <c r="P15" s="22">
        <v>5.95</v>
      </c>
      <c r="Q15" s="22">
        <v>6.05</v>
      </c>
      <c r="R15" s="18">
        <v>6</v>
      </c>
    </row>
    <row r="16" spans="1:18" s="18" customFormat="1" ht="15.75" thickBot="1" x14ac:dyDescent="0.3">
      <c r="A16" s="18" t="s">
        <v>11</v>
      </c>
      <c r="B16" s="18">
        <v>5.22</v>
      </c>
      <c r="C16" s="18">
        <v>15</v>
      </c>
      <c r="D16" s="18">
        <v>5.17</v>
      </c>
      <c r="E16" s="18">
        <v>14</v>
      </c>
      <c r="F16" s="18">
        <v>5.14</v>
      </c>
      <c r="G16" s="18">
        <v>14</v>
      </c>
      <c r="H16" s="18">
        <v>5.18</v>
      </c>
      <c r="I16" s="18">
        <v>16</v>
      </c>
      <c r="J16" s="18">
        <v>5.27</v>
      </c>
      <c r="K16" s="18">
        <v>15</v>
      </c>
      <c r="L16" s="18">
        <v>5.33</v>
      </c>
      <c r="M16" s="18">
        <v>11</v>
      </c>
      <c r="N16" s="20">
        <v>5.4</v>
      </c>
      <c r="O16" s="21">
        <v>11</v>
      </c>
      <c r="P16" s="22">
        <v>6.14</v>
      </c>
      <c r="Q16" s="22">
        <v>6.43</v>
      </c>
      <c r="R16" s="18">
        <v>6.28</v>
      </c>
    </row>
    <row r="17" spans="1:18" s="8" customFormat="1" ht="15.75" thickBot="1" x14ac:dyDescent="0.3">
      <c r="A17" s="8" t="s">
        <v>362</v>
      </c>
      <c r="B17" s="8">
        <v>4.68</v>
      </c>
      <c r="C17" s="8">
        <v>31</v>
      </c>
      <c r="D17" s="8">
        <v>4.92</v>
      </c>
      <c r="E17" s="8">
        <v>23</v>
      </c>
      <c r="F17" s="8">
        <v>4.8899999999999997</v>
      </c>
      <c r="G17" s="8">
        <v>25</v>
      </c>
      <c r="H17" s="8">
        <v>4.8899999999999997</v>
      </c>
      <c r="I17" s="8">
        <v>27</v>
      </c>
      <c r="J17" s="8">
        <v>5.07</v>
      </c>
      <c r="K17" s="8">
        <v>24</v>
      </c>
      <c r="L17" s="8">
        <v>5.1100000000000003</v>
      </c>
      <c r="M17" s="8">
        <v>19</v>
      </c>
      <c r="N17" s="23">
        <v>5.3</v>
      </c>
      <c r="O17" s="24">
        <v>12</v>
      </c>
      <c r="P17" s="25">
        <v>5.16</v>
      </c>
      <c r="Q17" s="25">
        <v>6.1</v>
      </c>
      <c r="R17" s="8">
        <v>5.63</v>
      </c>
    </row>
    <row r="18" spans="1:18" s="18" customFormat="1" ht="15.75" thickBot="1" x14ac:dyDescent="0.3">
      <c r="A18" s="18" t="s">
        <v>6</v>
      </c>
      <c r="B18" s="18">
        <v>5.58</v>
      </c>
      <c r="C18" s="18">
        <v>3</v>
      </c>
      <c r="D18" s="18">
        <v>5.46</v>
      </c>
      <c r="E18" s="18">
        <v>5</v>
      </c>
      <c r="F18" s="18">
        <v>5.32</v>
      </c>
      <c r="G18" s="18">
        <v>9</v>
      </c>
      <c r="H18" s="18">
        <v>5.4</v>
      </c>
      <c r="I18" s="18">
        <v>8</v>
      </c>
      <c r="J18" s="18">
        <v>5.29</v>
      </c>
      <c r="K18" s="18">
        <v>12</v>
      </c>
      <c r="L18" s="18">
        <v>5.18</v>
      </c>
      <c r="M18" s="18">
        <v>15</v>
      </c>
      <c r="N18" s="20">
        <v>5.3</v>
      </c>
      <c r="O18" s="21">
        <v>13</v>
      </c>
      <c r="P18" s="22">
        <v>5.69</v>
      </c>
      <c r="Q18" s="22">
        <v>6.14</v>
      </c>
      <c r="R18" s="18">
        <v>5.91</v>
      </c>
    </row>
    <row r="19" spans="1:18" s="18" customFormat="1" ht="15.75" thickBot="1" x14ac:dyDescent="0.3">
      <c r="A19" s="18" t="s">
        <v>94</v>
      </c>
      <c r="B19" s="18">
        <v>5.22</v>
      </c>
      <c r="C19" s="18">
        <v>17</v>
      </c>
      <c r="D19" s="18">
        <v>5.2</v>
      </c>
      <c r="E19" s="18">
        <v>12</v>
      </c>
      <c r="F19" s="18">
        <v>5.21</v>
      </c>
      <c r="G19" s="18">
        <v>13</v>
      </c>
      <c r="H19" s="18">
        <v>5.26</v>
      </c>
      <c r="I19" s="18">
        <v>13</v>
      </c>
      <c r="J19" s="18">
        <v>5.28</v>
      </c>
      <c r="K19" s="18">
        <v>13</v>
      </c>
      <c r="L19" s="18">
        <v>5.29</v>
      </c>
      <c r="M19" s="18">
        <v>12</v>
      </c>
      <c r="N19" s="20">
        <v>5.3</v>
      </c>
      <c r="O19" s="21">
        <v>14</v>
      </c>
      <c r="P19" s="22"/>
      <c r="Q19" s="22"/>
    </row>
    <row r="20" spans="1:18" s="18" customFormat="1" ht="15.75" thickBot="1" x14ac:dyDescent="0.3">
      <c r="A20" s="18" t="s">
        <v>9</v>
      </c>
      <c r="B20" s="18">
        <v>5.37</v>
      </c>
      <c r="C20" s="18">
        <v>10</v>
      </c>
      <c r="D20" s="18">
        <v>5.33</v>
      </c>
      <c r="E20" s="18">
        <v>9</v>
      </c>
      <c r="F20" s="18">
        <v>5.3</v>
      </c>
      <c r="G20" s="18">
        <v>10</v>
      </c>
      <c r="H20" s="18">
        <v>5.33</v>
      </c>
      <c r="I20" s="18">
        <v>12</v>
      </c>
      <c r="J20" s="18">
        <v>5.27</v>
      </c>
      <c r="K20" s="18">
        <v>14</v>
      </c>
      <c r="L20" s="18">
        <v>5.2</v>
      </c>
      <c r="M20" s="18">
        <v>14</v>
      </c>
      <c r="N20" s="20">
        <v>5.2</v>
      </c>
      <c r="O20" s="21">
        <v>15</v>
      </c>
      <c r="P20" s="22">
        <v>5.51</v>
      </c>
      <c r="Q20" s="22">
        <v>5.95</v>
      </c>
      <c r="R20" s="18">
        <v>5.73</v>
      </c>
    </row>
    <row r="21" spans="1:18" s="18" customFormat="1" ht="15.75" thickBot="1" x14ac:dyDescent="0.3">
      <c r="A21" s="18" t="s">
        <v>39</v>
      </c>
      <c r="B21" s="18">
        <v>4.83</v>
      </c>
      <c r="C21" s="18">
        <v>26</v>
      </c>
      <c r="D21" s="18">
        <v>4.95</v>
      </c>
      <c r="E21" s="18">
        <v>22</v>
      </c>
      <c r="F21" s="18">
        <v>5.0999999999999996</v>
      </c>
      <c r="G21" s="18">
        <v>17</v>
      </c>
      <c r="H21" s="18">
        <v>5.24</v>
      </c>
      <c r="I21" s="18">
        <v>14</v>
      </c>
      <c r="J21" s="18">
        <v>5.38</v>
      </c>
      <c r="K21" s="18">
        <v>11</v>
      </c>
      <c r="L21" s="18">
        <v>5.24</v>
      </c>
      <c r="M21" s="18">
        <v>13</v>
      </c>
      <c r="N21" s="20">
        <v>5.2</v>
      </c>
      <c r="O21" s="21">
        <v>16</v>
      </c>
      <c r="P21" s="22"/>
      <c r="Q21" s="22"/>
    </row>
    <row r="22" spans="1:18" s="18" customFormat="1" ht="15.75" thickBot="1" x14ac:dyDescent="0.3">
      <c r="A22" s="18" t="s">
        <v>14</v>
      </c>
      <c r="B22" s="18">
        <v>5.2</v>
      </c>
      <c r="C22" s="18">
        <v>18</v>
      </c>
      <c r="D22" s="18">
        <v>5.15</v>
      </c>
      <c r="E22" s="18">
        <v>15</v>
      </c>
      <c r="F22" s="18">
        <v>5.1100000000000003</v>
      </c>
      <c r="G22" s="18">
        <v>16</v>
      </c>
      <c r="H22" s="18">
        <v>5.1100000000000003</v>
      </c>
      <c r="I22" s="18">
        <v>20</v>
      </c>
      <c r="J22" s="18">
        <v>5.12</v>
      </c>
      <c r="K22" s="18">
        <v>20</v>
      </c>
      <c r="L22" s="18">
        <v>5.09</v>
      </c>
      <c r="M22" s="18">
        <v>21</v>
      </c>
      <c r="N22" s="20">
        <v>5.0999999999999996</v>
      </c>
      <c r="O22" s="21">
        <v>22</v>
      </c>
      <c r="P22" s="22">
        <v>5.54</v>
      </c>
      <c r="Q22" s="22">
        <v>5.8</v>
      </c>
      <c r="R22" s="18">
        <v>5.67</v>
      </c>
    </row>
    <row r="23" spans="1:18" s="18" customFormat="1" ht="15.75" thickBot="1" x14ac:dyDescent="0.3">
      <c r="A23" s="18" t="s">
        <v>19</v>
      </c>
      <c r="B23" s="18">
        <v>5.22</v>
      </c>
      <c r="C23" s="18">
        <v>16</v>
      </c>
      <c r="D23" s="18">
        <v>5.13</v>
      </c>
      <c r="E23" s="18">
        <v>16</v>
      </c>
      <c r="F23" s="18">
        <v>5.13</v>
      </c>
      <c r="G23" s="18">
        <v>15</v>
      </c>
      <c r="H23" s="18">
        <v>5.14</v>
      </c>
      <c r="I23" s="18">
        <v>18</v>
      </c>
      <c r="J23" s="18">
        <v>5.1100000000000003</v>
      </c>
      <c r="K23" s="18">
        <v>21</v>
      </c>
      <c r="L23" s="18">
        <v>5.05</v>
      </c>
      <c r="M23" s="18">
        <v>23</v>
      </c>
      <c r="N23" s="20">
        <v>5.0999999999999996</v>
      </c>
      <c r="O23" s="21">
        <v>23</v>
      </c>
      <c r="P23" s="22">
        <v>5.52</v>
      </c>
      <c r="Q23" s="22">
        <v>5.56</v>
      </c>
      <c r="R23" s="18">
        <v>5.54</v>
      </c>
    </row>
    <row r="24" spans="1:18" s="18" customFormat="1" ht="15.75" thickBot="1" x14ac:dyDescent="0.3">
      <c r="A24" s="18" t="s">
        <v>34</v>
      </c>
      <c r="B24" s="18">
        <v>4.72</v>
      </c>
      <c r="C24" s="18">
        <v>27</v>
      </c>
      <c r="D24" s="18">
        <v>4.75</v>
      </c>
      <c r="E24" s="18">
        <v>28</v>
      </c>
      <c r="F24" s="18">
        <v>4.95</v>
      </c>
      <c r="G24" s="18">
        <v>21</v>
      </c>
      <c r="H24" s="18">
        <v>5.17</v>
      </c>
      <c r="I24" s="18">
        <v>17</v>
      </c>
      <c r="J24" s="18">
        <v>5.19</v>
      </c>
      <c r="K24" s="18">
        <v>18</v>
      </c>
      <c r="L24" s="18">
        <v>5.0999999999999996</v>
      </c>
      <c r="M24" s="18">
        <v>20</v>
      </c>
      <c r="N24" s="20">
        <v>5.0999999999999996</v>
      </c>
      <c r="O24" s="21">
        <v>24</v>
      </c>
      <c r="P24" s="22">
        <v>4.74</v>
      </c>
      <c r="Q24" s="22">
        <v>5.2</v>
      </c>
      <c r="R24" s="18">
        <v>4.97</v>
      </c>
    </row>
    <row r="25" spans="1:18" s="18" customFormat="1" ht="15.75" thickBot="1" x14ac:dyDescent="0.3">
      <c r="A25" s="18" t="s">
        <v>363</v>
      </c>
      <c r="B25" s="18">
        <v>5.28</v>
      </c>
      <c r="C25" s="18">
        <v>13</v>
      </c>
      <c r="D25" s="18">
        <v>5</v>
      </c>
      <c r="E25" s="18">
        <v>19</v>
      </c>
      <c r="F25" s="18">
        <v>4.93</v>
      </c>
      <c r="G25" s="18">
        <v>22</v>
      </c>
      <c r="H25" s="18">
        <v>5.0199999999999996</v>
      </c>
      <c r="I25" s="18">
        <v>24</v>
      </c>
      <c r="J25" s="18">
        <v>5.12</v>
      </c>
      <c r="K25" s="18">
        <v>19</v>
      </c>
      <c r="L25" s="18">
        <v>5.01</v>
      </c>
      <c r="M25" s="18">
        <v>25</v>
      </c>
      <c r="N25" s="20">
        <v>5</v>
      </c>
      <c r="O25" s="21">
        <v>26</v>
      </c>
      <c r="P25" s="22">
        <v>4.8499999999999996</v>
      </c>
      <c r="Q25" s="22">
        <v>5.25</v>
      </c>
      <c r="R25" s="18">
        <v>5.05</v>
      </c>
    </row>
    <row r="26" spans="1:18" s="18" customFormat="1" ht="15.75" thickBot="1" x14ac:dyDescent="0.3">
      <c r="A26" s="18" t="s">
        <v>26</v>
      </c>
      <c r="B26" s="18">
        <v>4.7</v>
      </c>
      <c r="C26" s="18">
        <v>30</v>
      </c>
      <c r="D26" s="18">
        <v>4.74</v>
      </c>
      <c r="E26" s="18">
        <v>29</v>
      </c>
      <c r="F26" s="18">
        <v>4.84</v>
      </c>
      <c r="G26" s="18">
        <v>27</v>
      </c>
      <c r="H26" s="18">
        <v>4.9000000000000004</v>
      </c>
      <c r="I26" s="18">
        <v>26</v>
      </c>
      <c r="J26" s="18">
        <v>4.83</v>
      </c>
      <c r="K26" s="18">
        <v>29</v>
      </c>
      <c r="L26" s="18">
        <v>4.84</v>
      </c>
      <c r="M26" s="18">
        <v>29</v>
      </c>
      <c r="N26" s="20">
        <v>4.9000000000000004</v>
      </c>
      <c r="O26" s="21">
        <v>28</v>
      </c>
      <c r="P26" s="22">
        <v>4.28</v>
      </c>
      <c r="Q26" s="22">
        <v>4.96</v>
      </c>
      <c r="R26" s="18">
        <v>4.62</v>
      </c>
    </row>
    <row r="27" spans="1:18" s="18" customFormat="1" x14ac:dyDescent="0.25"/>
    <row r="28" spans="1:18" s="26" customFormat="1" ht="30" x14ac:dyDescent="0.25">
      <c r="A28" s="19" t="s">
        <v>96</v>
      </c>
      <c r="C28" s="26">
        <v>134</v>
      </c>
      <c r="E28" s="26">
        <v>133</v>
      </c>
      <c r="G28" s="26">
        <v>139</v>
      </c>
      <c r="I28" s="26">
        <v>142</v>
      </c>
      <c r="K28" s="26">
        <v>144</v>
      </c>
      <c r="M28" s="26">
        <v>148</v>
      </c>
      <c r="O28" s="27">
        <v>144</v>
      </c>
      <c r="P28" s="27"/>
      <c r="Q28" s="27"/>
    </row>
  </sheetData>
  <mergeCells count="7">
    <mergeCell ref="B4:C4"/>
    <mergeCell ref="N4:R4"/>
    <mergeCell ref="L4:M4"/>
    <mergeCell ref="J4:K4"/>
    <mergeCell ref="H4:I4"/>
    <mergeCell ref="F4:G4"/>
    <mergeCell ref="D4:E4"/>
  </mergeCells>
  <phoneticPr fontId="32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9"/>
  <sheetViews>
    <sheetView topLeftCell="D1" workbookViewId="0">
      <selection activeCell="W50" sqref="W50"/>
    </sheetView>
  </sheetViews>
  <sheetFormatPr defaultColWidth="8.85546875" defaultRowHeight="15" x14ac:dyDescent="0.25"/>
  <cols>
    <col min="1" max="1" width="13.42578125" customWidth="1"/>
    <col min="2" max="2" width="15.28515625" customWidth="1"/>
  </cols>
  <sheetData>
    <row r="1" spans="1:40" x14ac:dyDescent="0.25">
      <c r="A1" s="3" t="s">
        <v>367</v>
      </c>
    </row>
    <row r="2" spans="1:40" x14ac:dyDescent="0.25">
      <c r="A2" t="s">
        <v>108</v>
      </c>
    </row>
    <row r="4" spans="1:40" s="3" customFormat="1" x14ac:dyDescent="0.25">
      <c r="A4" s="3" t="s">
        <v>259</v>
      </c>
      <c r="B4" s="3" t="s">
        <v>41</v>
      </c>
      <c r="C4" s="3" t="s">
        <v>114</v>
      </c>
      <c r="D4" s="3" t="s">
        <v>115</v>
      </c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  <c r="K4" s="3" t="s">
        <v>122</v>
      </c>
      <c r="L4" s="3" t="s">
        <v>123</v>
      </c>
      <c r="M4" s="3" t="s">
        <v>124</v>
      </c>
      <c r="N4" s="3" t="s">
        <v>125</v>
      </c>
      <c r="O4" s="3" t="s">
        <v>126</v>
      </c>
      <c r="P4" s="3" t="s">
        <v>127</v>
      </c>
      <c r="Q4" s="3" t="s">
        <v>128</v>
      </c>
      <c r="R4" s="3" t="s">
        <v>129</v>
      </c>
      <c r="S4" s="3" t="s">
        <v>130</v>
      </c>
      <c r="T4" s="3" t="s">
        <v>131</v>
      </c>
      <c r="U4" s="3" t="s">
        <v>132</v>
      </c>
      <c r="V4" s="3" t="s">
        <v>133</v>
      </c>
      <c r="W4" s="3" t="s">
        <v>134</v>
      </c>
      <c r="X4" s="3" t="s">
        <v>135</v>
      </c>
      <c r="Y4" s="3" t="s">
        <v>136</v>
      </c>
      <c r="Z4" s="3" t="s">
        <v>137</v>
      </c>
      <c r="AA4" s="3" t="s">
        <v>138</v>
      </c>
      <c r="AB4" s="3" t="s">
        <v>139</v>
      </c>
      <c r="AC4" s="3" t="s">
        <v>140</v>
      </c>
      <c r="AD4" s="3" t="s">
        <v>141</v>
      </c>
      <c r="AE4" s="3" t="s">
        <v>142</v>
      </c>
      <c r="AF4" s="3" t="s">
        <v>143</v>
      </c>
      <c r="AG4" s="3" t="s">
        <v>144</v>
      </c>
      <c r="AH4" s="3" t="s">
        <v>145</v>
      </c>
      <c r="AI4" s="3" t="s">
        <v>146</v>
      </c>
      <c r="AJ4" s="3" t="s">
        <v>147</v>
      </c>
      <c r="AK4" s="3" t="s">
        <v>148</v>
      </c>
      <c r="AL4" s="3" t="s">
        <v>149</v>
      </c>
      <c r="AM4" s="3" t="s">
        <v>48</v>
      </c>
      <c r="AN4" s="3" t="s">
        <v>150</v>
      </c>
    </row>
    <row r="5" spans="1:40" x14ac:dyDescent="0.25">
      <c r="A5">
        <v>1</v>
      </c>
      <c r="B5" t="s">
        <v>151</v>
      </c>
      <c r="C5">
        <v>31.237159537989374</v>
      </c>
      <c r="D5">
        <v>13.938894460945795</v>
      </c>
      <c r="E5">
        <v>25.326495299461904</v>
      </c>
      <c r="F5">
        <v>20.173151194060935</v>
      </c>
      <c r="G5">
        <v>5.0622314695647388</v>
      </c>
      <c r="H5">
        <v>8.4145351575845879</v>
      </c>
      <c r="I5">
        <v>34.015956178026272</v>
      </c>
      <c r="J5">
        <v>4.0280883211021754</v>
      </c>
      <c r="K5">
        <v>5.9632597287448545</v>
      </c>
      <c r="L5">
        <v>4.2664601386394736</v>
      </c>
      <c r="M5">
        <v>-1.9029801610069552</v>
      </c>
      <c r="N5">
        <v>-1.9620325327478065</v>
      </c>
      <c r="O5">
        <v>3.9576469303477384</v>
      </c>
      <c r="P5">
        <v>27.944717326398923</v>
      </c>
      <c r="Q5">
        <v>83.433803891644402</v>
      </c>
      <c r="R5">
        <v>58.595213319458892</v>
      </c>
      <c r="S5">
        <v>2.4166666666666665</v>
      </c>
      <c r="T5">
        <v>-4.8545861297539146</v>
      </c>
      <c r="U5">
        <v>-33.428927680798004</v>
      </c>
      <c r="V5">
        <v>13.146747352496218</v>
      </c>
      <c r="W5">
        <v>3.4124629080118694</v>
      </c>
      <c r="X5">
        <v>-82.892095357590961</v>
      </c>
      <c r="Y5">
        <v>72.260898952348768</v>
      </c>
      <c r="Z5">
        <v>52.922692021692455</v>
      </c>
      <c r="AA5">
        <v>58.003619004045689</v>
      </c>
      <c r="AB5">
        <v>3.9314666234382525</v>
      </c>
      <c r="AC5">
        <v>1.6116504854368965</v>
      </c>
      <c r="AD5">
        <v>0.52238805970149171</v>
      </c>
      <c r="AE5">
        <v>91.007334963325249</v>
      </c>
      <c r="AF5">
        <v>16.135274443156948</v>
      </c>
      <c r="AG5">
        <v>15.277142331745578</v>
      </c>
      <c r="AH5">
        <v>17.856219846001771</v>
      </c>
      <c r="AI5">
        <v>17.812296545642933</v>
      </c>
      <c r="AJ5">
        <v>33.35559789648871</v>
      </c>
      <c r="AK5">
        <v>11.063830814435404</v>
      </c>
      <c r="AL5">
        <v>34.992152917176213</v>
      </c>
      <c r="AM5">
        <v>85.367911816332338</v>
      </c>
      <c r="AN5">
        <v>78.098847400181555</v>
      </c>
    </row>
    <row r="6" spans="1:40" x14ac:dyDescent="0.25">
      <c r="A6">
        <v>2</v>
      </c>
      <c r="B6" t="s">
        <v>7</v>
      </c>
      <c r="AD6">
        <v>17.982548796641566</v>
      </c>
      <c r="AE6">
        <v>9.9968667903360373</v>
      </c>
      <c r="AF6">
        <v>15.236568347027513</v>
      </c>
      <c r="AG6">
        <v>17.436693701580694</v>
      </c>
      <c r="AH6">
        <v>74.710582626215</v>
      </c>
      <c r="AI6">
        <v>-55.065461239413573</v>
      </c>
      <c r="AJ6">
        <v>30.786319410363884</v>
      </c>
      <c r="AK6">
        <v>40.359070414772383</v>
      </c>
      <c r="AL6">
        <v>66.764527574499581</v>
      </c>
      <c r="AM6">
        <v>38.210459069819919</v>
      </c>
      <c r="AN6">
        <v>50.554897719127624</v>
      </c>
    </row>
    <row r="7" spans="1:40" x14ac:dyDescent="0.25">
      <c r="A7">
        <v>3</v>
      </c>
      <c r="B7" t="s">
        <v>73</v>
      </c>
      <c r="N7">
        <v>4.8339555957000787E-3</v>
      </c>
      <c r="S7">
        <v>0.46741968699593117</v>
      </c>
      <c r="T7">
        <v>0.15178976878570161</v>
      </c>
      <c r="U7">
        <v>1.0020800764115818</v>
      </c>
      <c r="V7">
        <v>0.74528760357178514</v>
      </c>
      <c r="W7">
        <v>0.67485441705201232</v>
      </c>
      <c r="X7">
        <v>1.1815241412659483</v>
      </c>
      <c r="Y7">
        <v>2.1169680437421858</v>
      </c>
      <c r="Z7">
        <v>1.680836327193971</v>
      </c>
      <c r="AA7">
        <v>2.8749529517232131</v>
      </c>
      <c r="AB7">
        <v>4.7233865139289852</v>
      </c>
      <c r="AC7">
        <v>3.3911727471253332</v>
      </c>
      <c r="AD7">
        <v>5.5704184220640514</v>
      </c>
      <c r="AE7">
        <v>8.2429776493660487</v>
      </c>
      <c r="AF7">
        <v>4.6634983284345006</v>
      </c>
      <c r="AG7">
        <v>7.3156428071021127</v>
      </c>
      <c r="AH7">
        <v>10.075414023045433</v>
      </c>
      <c r="AI7">
        <v>8.8019767483884106</v>
      </c>
      <c r="AJ7">
        <v>15.021561307364898</v>
      </c>
      <c r="AK7">
        <v>13.604531929094895</v>
      </c>
      <c r="AL7">
        <v>27.279424595344054</v>
      </c>
      <c r="AM7">
        <v>53.810768469354016</v>
      </c>
      <c r="AN7">
        <v>43.129101909607925</v>
      </c>
    </row>
    <row r="8" spans="1:40" x14ac:dyDescent="0.25">
      <c r="A8">
        <v>4</v>
      </c>
      <c r="B8" t="s">
        <v>152</v>
      </c>
      <c r="H8">
        <v>0.12364372416702153</v>
      </c>
      <c r="I8">
        <v>1.0475220094888285E-2</v>
      </c>
      <c r="J8">
        <v>5.3387681871061077E-2</v>
      </c>
      <c r="K8">
        <v>7.6287010182161524E-2</v>
      </c>
      <c r="L8">
        <v>-8.657566588015711E-2</v>
      </c>
      <c r="M8">
        <v>7.4020318145549893E-3</v>
      </c>
      <c r="N8">
        <v>2.8607172105717692E-2</v>
      </c>
      <c r="O8">
        <v>0.26339668382348203</v>
      </c>
      <c r="P8">
        <v>0.21496197286175051</v>
      </c>
      <c r="Q8">
        <v>0.14692513874931398</v>
      </c>
      <c r="R8">
        <v>0.36622607335133051</v>
      </c>
      <c r="S8">
        <v>0.81849276377803581</v>
      </c>
      <c r="T8">
        <v>1.2849805155184759</v>
      </c>
      <c r="U8">
        <v>1.5781812358062803</v>
      </c>
      <c r="V8">
        <v>1.6182939775346394</v>
      </c>
      <c r="W8">
        <v>2.0028561717070272</v>
      </c>
      <c r="X8">
        <v>2.2364675035770505</v>
      </c>
      <c r="Y8">
        <v>1.6902774341346092</v>
      </c>
      <c r="Z8">
        <v>4.9185172468863225</v>
      </c>
      <c r="AA8">
        <v>8.4143855594459964</v>
      </c>
      <c r="AB8">
        <v>3.2296303429348674</v>
      </c>
      <c r="AC8">
        <v>6.2678072660703164</v>
      </c>
      <c r="AD8">
        <v>8.273206372612659</v>
      </c>
      <c r="AE8">
        <v>7.2157005138263539</v>
      </c>
      <c r="AF8">
        <v>4.2945638733165117</v>
      </c>
      <c r="AG8">
        <v>1.86081128365682</v>
      </c>
      <c r="AH8">
        <v>2.6124433881724309</v>
      </c>
      <c r="AI8">
        <v>5.1855181505839072</v>
      </c>
      <c r="AJ8">
        <v>5.6528075907236612</v>
      </c>
      <c r="AK8">
        <v>9.2959234686473859</v>
      </c>
      <c r="AL8">
        <v>13.56589392160391</v>
      </c>
      <c r="AM8">
        <v>22.683141665158242</v>
      </c>
      <c r="AN8">
        <v>36.436793318714329</v>
      </c>
    </row>
    <row r="9" spans="1:40" x14ac:dyDescent="0.25">
      <c r="A9">
        <v>5</v>
      </c>
      <c r="B9" t="s">
        <v>153</v>
      </c>
      <c r="C9">
        <v>-25.782361843240263</v>
      </c>
      <c r="D9">
        <v>0.29648422614193032</v>
      </c>
      <c r="E9">
        <v>0.76280155728867682</v>
      </c>
      <c r="F9">
        <v>0.52522678512177556</v>
      </c>
      <c r="G9">
        <v>9.8179852428621501</v>
      </c>
      <c r="H9">
        <v>3.8212269915819288</v>
      </c>
      <c r="I9">
        <v>1.6636666019597128</v>
      </c>
      <c r="J9">
        <v>1.9954696492347033</v>
      </c>
      <c r="K9">
        <v>0.17356299822399282</v>
      </c>
      <c r="L9">
        <v>1.1728934619892086</v>
      </c>
      <c r="M9">
        <v>1.0215707003136121</v>
      </c>
      <c r="N9">
        <v>0.55932345966404673</v>
      </c>
      <c r="O9">
        <v>0.18447981412531059</v>
      </c>
      <c r="P9">
        <v>0.20124067228484066</v>
      </c>
      <c r="Q9">
        <v>0.35330054613222056</v>
      </c>
      <c r="R9">
        <v>0.66067236482489222</v>
      </c>
      <c r="S9">
        <v>0.15722169134670233</v>
      </c>
      <c r="T9">
        <v>0.51553141530577262</v>
      </c>
      <c r="U9">
        <v>1.2874116973166565</v>
      </c>
      <c r="V9">
        <v>0.1580406592480863</v>
      </c>
      <c r="W9">
        <v>0.49384547978757404</v>
      </c>
      <c r="X9">
        <v>-3.0191354092285828E-2</v>
      </c>
      <c r="Y9">
        <v>-0.23752112453242646</v>
      </c>
      <c r="Z9">
        <v>9.6459632959481362E-3</v>
      </c>
      <c r="AA9">
        <v>1.075610906694431</v>
      </c>
      <c r="AB9">
        <v>3.0994389788320715</v>
      </c>
      <c r="AC9">
        <v>5.9203257120311372</v>
      </c>
      <c r="AD9">
        <v>5.0890029489836994</v>
      </c>
      <c r="AE9">
        <v>6.5187840619091055</v>
      </c>
      <c r="AF9">
        <v>21.358695764032248</v>
      </c>
      <c r="AG9">
        <v>37.268050067352561</v>
      </c>
      <c r="AH9">
        <v>5.0843784474070555</v>
      </c>
      <c r="AI9">
        <v>4.1520061960368251</v>
      </c>
      <c r="AJ9">
        <v>9.0435061335786404</v>
      </c>
      <c r="AK9">
        <v>-0.10148698522942062</v>
      </c>
      <c r="AL9">
        <v>3.700889330478903</v>
      </c>
      <c r="AM9">
        <v>14.229910511134722</v>
      </c>
      <c r="AN9">
        <v>30.423318259626164</v>
      </c>
    </row>
    <row r="10" spans="1:40" x14ac:dyDescent="0.25">
      <c r="A10">
        <v>6</v>
      </c>
      <c r="B10" t="s">
        <v>372</v>
      </c>
      <c r="Z10">
        <v>8.742587027390897</v>
      </c>
      <c r="AA10">
        <v>14.826633556748508</v>
      </c>
      <c r="AB10">
        <v>36.071858892805594</v>
      </c>
      <c r="AC10">
        <v>14.035274581854518</v>
      </c>
      <c r="AD10">
        <v>5.820263611713532</v>
      </c>
      <c r="AE10">
        <v>8.4422212253029905</v>
      </c>
      <c r="AF10">
        <v>20.125157677694279</v>
      </c>
      <c r="AG10">
        <v>22.560504893148931</v>
      </c>
      <c r="AH10">
        <v>23.200713285948403</v>
      </c>
      <c r="AI10">
        <v>29.358115828368458</v>
      </c>
      <c r="AJ10">
        <v>30.570633844219429</v>
      </c>
      <c r="AK10">
        <v>25.356980198717157</v>
      </c>
      <c r="AL10">
        <v>36.174762015853617</v>
      </c>
      <c r="AM10">
        <v>38.683969543918131</v>
      </c>
      <c r="AN10">
        <v>28.514302000575988</v>
      </c>
    </row>
    <row r="11" spans="1:40" x14ac:dyDescent="0.25">
      <c r="A11">
        <v>7</v>
      </c>
      <c r="B11" t="s">
        <v>154</v>
      </c>
      <c r="R11">
        <v>1.274274937560528</v>
      </c>
      <c r="S11">
        <v>1.2120183741985529</v>
      </c>
      <c r="U11">
        <v>1.0054192095394174</v>
      </c>
      <c r="V11">
        <v>-4.6265880763572094</v>
      </c>
      <c r="W11">
        <v>-4.1586958329867754</v>
      </c>
      <c r="X11">
        <v>4.9125908820292628</v>
      </c>
      <c r="Y11">
        <v>-3.2195208157977819</v>
      </c>
      <c r="Z11">
        <v>1.3799185495738463E-2</v>
      </c>
      <c r="AA11">
        <v>90.268567463701544</v>
      </c>
      <c r="AB11">
        <v>113.3816246879733</v>
      </c>
      <c r="AC11">
        <v>217.93602275599713</v>
      </c>
      <c r="AD11">
        <v>-56.470084094244754</v>
      </c>
      <c r="AE11">
        <v>107.90890181455643</v>
      </c>
      <c r="AF11">
        <v>2.6337393960911051</v>
      </c>
      <c r="AG11">
        <v>214.95843975044178</v>
      </c>
      <c r="AH11">
        <v>-0.99196362156388251</v>
      </c>
      <c r="AI11">
        <v>126.37320801833725</v>
      </c>
      <c r="AJ11">
        <v>276.6407031874889</v>
      </c>
      <c r="AK11">
        <v>366.35665633903545</v>
      </c>
      <c r="AL11">
        <v>168.28370098039215</v>
      </c>
      <c r="AM11">
        <v>-82.927357937902755</v>
      </c>
      <c r="AN11">
        <v>22.183236994219655</v>
      </c>
    </row>
    <row r="12" spans="1:40" x14ac:dyDescent="0.25">
      <c r="A12">
        <v>8</v>
      </c>
      <c r="B12" t="s">
        <v>5</v>
      </c>
      <c r="C12">
        <v>5.040792540792526</v>
      </c>
      <c r="D12">
        <v>3.7995187276278326</v>
      </c>
      <c r="E12">
        <v>4.3484642765403043</v>
      </c>
      <c r="F12">
        <v>3.7198444428687556</v>
      </c>
      <c r="G12">
        <v>8.601438304314911</v>
      </c>
      <c r="H12">
        <v>10.230673461339194</v>
      </c>
      <c r="I12">
        <v>11.557207683714141</v>
      </c>
      <c r="J12">
        <v>10.091316404571135</v>
      </c>
      <c r="K12">
        <v>6.2987820426876704</v>
      </c>
      <c r="L12">
        <v>6.6591530382235931</v>
      </c>
      <c r="M12">
        <v>5.6413032561808141</v>
      </c>
      <c r="N12">
        <v>9.1153195624450909</v>
      </c>
      <c r="O12">
        <v>13.126751277402324</v>
      </c>
      <c r="P12">
        <v>13.783681470459259</v>
      </c>
      <c r="Q12">
        <v>9.1950268193726625</v>
      </c>
      <c r="R12">
        <v>14.330998350525373</v>
      </c>
      <c r="S12">
        <v>10.747214446561808</v>
      </c>
      <c r="T12">
        <v>4.2263202248513494</v>
      </c>
      <c r="U12">
        <v>7.7274605952678472</v>
      </c>
      <c r="V12">
        <v>11.589412201100055</v>
      </c>
      <c r="W12">
        <v>13.124431568697807</v>
      </c>
      <c r="X12">
        <v>10.043603549786516</v>
      </c>
      <c r="Y12">
        <v>13.730244379670953</v>
      </c>
      <c r="Z12">
        <v>8.5335153370426724</v>
      </c>
      <c r="AA12">
        <v>19.212936213973482</v>
      </c>
      <c r="AB12">
        <v>17.20069944079836</v>
      </c>
      <c r="AC12">
        <v>16.897235239954473</v>
      </c>
      <c r="AD12">
        <v>6.963072929036576</v>
      </c>
      <c r="AE12">
        <v>12.31036510966541</v>
      </c>
      <c r="AF12">
        <v>18.413742898371201</v>
      </c>
      <c r="AG12">
        <v>14.197638560125247</v>
      </c>
      <c r="AH12">
        <v>24.983328720165151</v>
      </c>
      <c r="AI12">
        <v>26.521236144690285</v>
      </c>
      <c r="AJ12">
        <v>6.3468911730404161</v>
      </c>
      <c r="AK12">
        <v>12.380671626324775</v>
      </c>
      <c r="AL12">
        <v>23.295738846901802</v>
      </c>
      <c r="AM12">
        <v>18.378074011842923</v>
      </c>
      <c r="AN12">
        <v>21.316769611198207</v>
      </c>
    </row>
    <row r="13" spans="1:40" x14ac:dyDescent="0.25">
      <c r="A13">
        <v>9</v>
      </c>
      <c r="B13" t="s">
        <v>373</v>
      </c>
      <c r="F13">
        <v>0.46091780131114368</v>
      </c>
      <c r="G13">
        <v>1.3749019607843167</v>
      </c>
      <c r="H13">
        <v>2.3468368479467219</v>
      </c>
      <c r="I13">
        <v>1.5471663282259569</v>
      </c>
      <c r="J13">
        <v>1.6360563380281676</v>
      </c>
      <c r="K13">
        <v>2.6739239239239181</v>
      </c>
      <c r="L13">
        <v>1.5932185706833615</v>
      </c>
      <c r="M13">
        <v>0.58724763081994336</v>
      </c>
      <c r="N13">
        <v>1.2134366521577902</v>
      </c>
      <c r="O13">
        <v>1.8909318858284963</v>
      </c>
      <c r="P13">
        <v>0.41107738998482496</v>
      </c>
      <c r="Q13">
        <v>-0.29817684833166941</v>
      </c>
      <c r="R13">
        <v>0.80577365066071394</v>
      </c>
      <c r="S13">
        <v>1.2020290117301824</v>
      </c>
      <c r="T13">
        <v>9.3379630891524443E-2</v>
      </c>
      <c r="U13">
        <v>14.90665802865219</v>
      </c>
      <c r="V13">
        <v>0.16898713709948837</v>
      </c>
      <c r="W13">
        <v>5.9082560121189083</v>
      </c>
      <c r="X13">
        <v>2.8566592290528572</v>
      </c>
      <c r="Y13">
        <v>3.4085712178210548</v>
      </c>
      <c r="Z13">
        <v>1.681332058081908</v>
      </c>
      <c r="AA13">
        <v>22.8646243013869</v>
      </c>
      <c r="AB13">
        <v>5.1524536532170204</v>
      </c>
      <c r="AC13">
        <v>2.7630229946785141</v>
      </c>
      <c r="AD13">
        <v>10.965271509335373</v>
      </c>
      <c r="AE13">
        <v>9.2430357318633796</v>
      </c>
      <c r="AF13">
        <v>-0.18323967749816705</v>
      </c>
      <c r="AG13">
        <v>13.159124178528042</v>
      </c>
      <c r="AH13">
        <v>19.242566665017506</v>
      </c>
      <c r="AI13">
        <v>31.429459613207428</v>
      </c>
      <c r="AJ13">
        <v>21.29732417436119</v>
      </c>
      <c r="AK13">
        <v>19.404257380908888</v>
      </c>
      <c r="AL13">
        <v>18.411942807182136</v>
      </c>
      <c r="AM13">
        <v>21.184220319017509</v>
      </c>
      <c r="AN13">
        <v>20.16339180823373</v>
      </c>
    </row>
    <row r="14" spans="1:40" x14ac:dyDescent="0.25">
      <c r="A14">
        <v>10</v>
      </c>
      <c r="B14" t="s">
        <v>8</v>
      </c>
      <c r="C14">
        <v>1.6983089337200563</v>
      </c>
      <c r="D14">
        <v>1.8600196587022011</v>
      </c>
      <c r="E14">
        <v>1.2333128804798648</v>
      </c>
      <c r="F14">
        <v>2.6087104863980506</v>
      </c>
      <c r="G14">
        <v>1.871452034046851</v>
      </c>
      <c r="H14">
        <v>1.3412360077655385</v>
      </c>
      <c r="I14">
        <v>1.0022783583190704</v>
      </c>
      <c r="J14">
        <v>1.1475653285199663</v>
      </c>
      <c r="K14">
        <v>0.83190123444349584</v>
      </c>
      <c r="L14">
        <v>0.61463240692733934</v>
      </c>
      <c r="M14">
        <v>0.78352519393503317</v>
      </c>
      <c r="N14">
        <v>-0.14325131311995093</v>
      </c>
      <c r="O14">
        <v>0.26789877311246812</v>
      </c>
      <c r="P14">
        <v>0.24676131040163368</v>
      </c>
      <c r="Q14">
        <v>0.22082351418345417</v>
      </c>
      <c r="R14">
        <v>1.295813437366516</v>
      </c>
      <c r="S14">
        <v>2.7749615167283674</v>
      </c>
      <c r="T14">
        <v>2.6253795509689311</v>
      </c>
      <c r="U14">
        <v>2.178033227481504</v>
      </c>
      <c r="V14">
        <v>1.4950886271026906</v>
      </c>
      <c r="W14">
        <v>2.1304451305208478</v>
      </c>
      <c r="X14">
        <v>3.5204057031318658</v>
      </c>
      <c r="Y14">
        <v>3.3749201921440242</v>
      </c>
      <c r="Z14">
        <v>12.514448660848576</v>
      </c>
      <c r="AA14">
        <v>18.970652953027123</v>
      </c>
      <c r="AB14">
        <v>26.200158233440074</v>
      </c>
      <c r="AC14">
        <v>9.1022321978454688</v>
      </c>
      <c r="AD14">
        <v>23.962227620469211</v>
      </c>
      <c r="AE14">
        <v>14.118790745939824</v>
      </c>
      <c r="AF14">
        <v>-5.9019525133251216</v>
      </c>
      <c r="AG14">
        <v>23.2150207609304</v>
      </c>
      <c r="AH14">
        <v>9.9123015444592255</v>
      </c>
      <c r="AI14">
        <v>23.092057034279517</v>
      </c>
      <c r="AJ14">
        <v>8.8089206953042787</v>
      </c>
      <c r="AK14">
        <v>23.924140205858095</v>
      </c>
      <c r="AL14">
        <v>18.035314585890081</v>
      </c>
      <c r="AM14">
        <v>10.469564024263601</v>
      </c>
      <c r="AN14">
        <v>19.446456359033615</v>
      </c>
    </row>
    <row r="15" spans="1:40" x14ac:dyDescent="0.25">
      <c r="A15">
        <v>30</v>
      </c>
      <c r="B15" t="s">
        <v>172</v>
      </c>
      <c r="AD15">
        <v>6.9755291458852868</v>
      </c>
      <c r="AE15">
        <v>14.241059032638137</v>
      </c>
      <c r="AF15">
        <v>9.0611323519017137</v>
      </c>
      <c r="AG15">
        <v>12.324110149876429</v>
      </c>
      <c r="AH15">
        <v>12.270559881277009</v>
      </c>
      <c r="AI15">
        <v>13.736277982384612</v>
      </c>
      <c r="AJ15">
        <v>15.029718705514425</v>
      </c>
      <c r="AK15">
        <v>13.670041361896871</v>
      </c>
      <c r="AL15">
        <v>11.259895912826691</v>
      </c>
      <c r="AM15">
        <v>8.7081914160163443</v>
      </c>
      <c r="AN15">
        <v>8.5128452764682425</v>
      </c>
    </row>
    <row r="16" spans="1:40" x14ac:dyDescent="0.25">
      <c r="A16">
        <v>65</v>
      </c>
      <c r="B16" t="s">
        <v>192</v>
      </c>
      <c r="C16">
        <v>1.8811673716157347</v>
      </c>
      <c r="D16">
        <v>-0.44068350032862985</v>
      </c>
      <c r="E16">
        <v>0.53559480254826763</v>
      </c>
      <c r="F16">
        <v>2.1683201114683683</v>
      </c>
      <c r="G16">
        <v>0.80611720163513123</v>
      </c>
      <c r="H16">
        <v>0.86529828752901272</v>
      </c>
      <c r="I16">
        <v>3.211811764048834</v>
      </c>
      <c r="J16">
        <v>1.2697327479366218</v>
      </c>
      <c r="K16">
        <v>0.70853165728477829</v>
      </c>
      <c r="L16">
        <v>1.5600020774387238</v>
      </c>
      <c r="M16">
        <v>0.49962678201486682</v>
      </c>
      <c r="N16">
        <v>0.35542333017229832</v>
      </c>
      <c r="O16">
        <v>0.58460845855087962</v>
      </c>
      <c r="P16">
        <v>0.37805468471031722</v>
      </c>
      <c r="Q16">
        <v>-3.1977411031100335E-2</v>
      </c>
      <c r="R16">
        <v>0.90498606386530622</v>
      </c>
      <c r="S16">
        <v>-0.27362154008388551</v>
      </c>
      <c r="T16">
        <v>0.76673172807210466</v>
      </c>
      <c r="U16">
        <v>-0.59841431208047502</v>
      </c>
      <c r="V16">
        <v>4.5766140813087858E-2</v>
      </c>
      <c r="W16">
        <v>0.19781783284681798</v>
      </c>
      <c r="X16">
        <v>0.22393194306645386</v>
      </c>
      <c r="Y16">
        <v>4.9822033620186916</v>
      </c>
      <c r="Z16">
        <v>3.91896035356522</v>
      </c>
      <c r="AA16">
        <v>1.9388656684687229</v>
      </c>
      <c r="AB16">
        <v>10.797662829617515</v>
      </c>
      <c r="AC16">
        <v>3.0494732720484574</v>
      </c>
      <c r="AD16">
        <v>2.4866268011770676</v>
      </c>
      <c r="AE16">
        <v>5.3660971919142684</v>
      </c>
      <c r="AF16">
        <v>8.2122019510891775</v>
      </c>
      <c r="AG16">
        <v>15.771315311530376</v>
      </c>
      <c r="AH16">
        <v>23.537360867270458</v>
      </c>
      <c r="AI16">
        <v>15.324671527341524</v>
      </c>
      <c r="AJ16">
        <v>12.86530898969229</v>
      </c>
      <c r="AK16">
        <v>10.1312699465877</v>
      </c>
      <c r="AL16">
        <v>6.2471953477734221</v>
      </c>
      <c r="AM16">
        <v>5.1092616524149213</v>
      </c>
      <c r="AN16">
        <v>4.8277039544827085</v>
      </c>
    </row>
    <row r="17" spans="1:40" x14ac:dyDescent="0.25">
      <c r="A17">
        <v>81</v>
      </c>
      <c r="B17" t="s">
        <v>14</v>
      </c>
      <c r="C17">
        <v>0.46782129681299534</v>
      </c>
      <c r="D17">
        <v>0.9927971027786151</v>
      </c>
      <c r="E17">
        <v>1.0325607785609261</v>
      </c>
      <c r="F17">
        <v>1.4161927139624417</v>
      </c>
      <c r="G17">
        <v>1.1036297642740829</v>
      </c>
      <c r="H17">
        <v>1.2469043500121015</v>
      </c>
      <c r="I17">
        <v>1.3267208638975476</v>
      </c>
      <c r="J17">
        <v>1.2178013401320058</v>
      </c>
      <c r="K17">
        <v>1.6840809948606157</v>
      </c>
      <c r="L17">
        <v>0.19349430145039181</v>
      </c>
      <c r="M17">
        <v>1.1423837509105326</v>
      </c>
      <c r="N17">
        <v>2.9237606502885463</v>
      </c>
      <c r="O17">
        <v>2.7743717549801961</v>
      </c>
      <c r="P17">
        <v>3.1136274187198514</v>
      </c>
      <c r="Q17">
        <v>2.4127181667690367</v>
      </c>
      <c r="R17">
        <v>2.6047073308570288</v>
      </c>
      <c r="S17">
        <v>1.3245077272965431</v>
      </c>
      <c r="T17">
        <v>1.7514803823058787</v>
      </c>
      <c r="U17">
        <v>1.3842424786171095</v>
      </c>
      <c r="V17">
        <v>1.5490219558127833</v>
      </c>
      <c r="W17">
        <v>3.2660762282418196</v>
      </c>
      <c r="X17">
        <v>1.539266513144586</v>
      </c>
      <c r="Y17">
        <v>1.7509796613946815</v>
      </c>
      <c r="Z17">
        <v>1.4910112745037376</v>
      </c>
      <c r="AA17">
        <v>0.8514564181552019</v>
      </c>
      <c r="AB17">
        <v>3.2798024657296443</v>
      </c>
      <c r="AC17">
        <v>2.1817120651999153</v>
      </c>
      <c r="AD17">
        <v>4.3077985443844256</v>
      </c>
      <c r="AE17">
        <v>1.7193984676642255</v>
      </c>
      <c r="AF17">
        <v>6.0060554671741064</v>
      </c>
      <c r="AG17">
        <v>-3.6174850968439789</v>
      </c>
      <c r="AH17">
        <v>4.087304373477699</v>
      </c>
      <c r="AI17">
        <v>5.2046418508590904</v>
      </c>
      <c r="AJ17">
        <v>4.2785183176408976</v>
      </c>
      <c r="AK17">
        <v>3.0951707120698431</v>
      </c>
      <c r="AL17">
        <v>3.169853633327266</v>
      </c>
      <c r="AM17">
        <v>4.7179292120489773</v>
      </c>
      <c r="AN17">
        <v>3.6330456711150747</v>
      </c>
    </row>
    <row r="18" spans="1:40" x14ac:dyDescent="0.25">
      <c r="A18">
        <v>82</v>
      </c>
      <c r="B18" t="s">
        <v>26</v>
      </c>
      <c r="J18">
        <v>0.2116336041454096</v>
      </c>
      <c r="K18">
        <v>0.27839291198535965</v>
      </c>
      <c r="L18">
        <v>0.48867573064469655</v>
      </c>
      <c r="M18">
        <v>0.5409760764972581</v>
      </c>
      <c r="N18">
        <v>0.62955107187642401</v>
      </c>
      <c r="O18">
        <v>0.8558561643442868</v>
      </c>
      <c r="P18">
        <v>1.0319100620955721</v>
      </c>
      <c r="Q18">
        <v>0.98641157151096914</v>
      </c>
      <c r="R18">
        <v>0.97692219794514967</v>
      </c>
      <c r="S18">
        <v>1.1505561911993936</v>
      </c>
      <c r="T18">
        <v>2.6394703838624705</v>
      </c>
      <c r="U18">
        <v>6.2462938938745225</v>
      </c>
      <c r="V18">
        <v>6.0417628356999069</v>
      </c>
      <c r="W18">
        <v>4.9242895918669358</v>
      </c>
      <c r="X18">
        <v>4.6934612119166745</v>
      </c>
      <c r="Y18">
        <v>4.6435580057634924</v>
      </c>
      <c r="Z18">
        <v>4.2915774714104282</v>
      </c>
      <c r="AA18">
        <v>3.5773807675651454</v>
      </c>
      <c r="AB18">
        <v>3.2040135996896395</v>
      </c>
      <c r="AC18">
        <v>3.3394300481647177</v>
      </c>
      <c r="AD18">
        <v>3.3915973291935977</v>
      </c>
      <c r="AE18">
        <v>3.0138995003176339</v>
      </c>
      <c r="AF18">
        <v>3.215293935768873</v>
      </c>
      <c r="AG18">
        <v>4.9275598424651719</v>
      </c>
      <c r="AH18">
        <v>4.912457102965714</v>
      </c>
      <c r="AI18">
        <v>4.8479430656484572</v>
      </c>
      <c r="AJ18">
        <v>4.1310191510694221</v>
      </c>
      <c r="AK18">
        <v>3.3479557233434702</v>
      </c>
      <c r="AL18">
        <v>4.6030934620793431</v>
      </c>
      <c r="AM18">
        <v>4.5287708805005806</v>
      </c>
      <c r="AN18">
        <v>3.5922710402198019</v>
      </c>
    </row>
    <row r="19" spans="1:40" x14ac:dyDescent="0.25">
      <c r="A19">
        <v>83</v>
      </c>
      <c r="B19" t="s">
        <v>201</v>
      </c>
      <c r="D19">
        <v>2.4314820580762819</v>
      </c>
      <c r="E19">
        <v>1.82490077527492</v>
      </c>
      <c r="F19">
        <v>1.5298491888063421</v>
      </c>
      <c r="G19">
        <v>0.68445848859091984</v>
      </c>
      <c r="H19">
        <v>2.6832092291404295</v>
      </c>
      <c r="I19">
        <v>3.5078992879216626</v>
      </c>
      <c r="J19">
        <v>4.1836826876178543</v>
      </c>
      <c r="K19">
        <v>2.2053353685940702</v>
      </c>
      <c r="L19">
        <v>1.3723352012635923</v>
      </c>
      <c r="M19">
        <v>1.2823682285184703</v>
      </c>
      <c r="N19">
        <v>0.7122514597575863</v>
      </c>
      <c r="O19">
        <v>0.94582368691718732</v>
      </c>
      <c r="P19">
        <v>0.60041737774631065</v>
      </c>
      <c r="Q19">
        <v>0.77164449098822241</v>
      </c>
      <c r="R19">
        <v>0.62064530936377371</v>
      </c>
      <c r="S19">
        <v>0.95953282864088585</v>
      </c>
      <c r="T19">
        <v>3.3925963800303847</v>
      </c>
      <c r="U19">
        <v>3.846256479583928</v>
      </c>
      <c r="V19">
        <v>2.7635343838271891</v>
      </c>
      <c r="W19">
        <v>1.4660433677176261</v>
      </c>
      <c r="X19">
        <v>1.2167961998482786</v>
      </c>
      <c r="Y19">
        <v>1.6344446519195619</v>
      </c>
      <c r="Z19">
        <v>2.9805004682698106</v>
      </c>
      <c r="AA19">
        <v>1.5248173993312801</v>
      </c>
      <c r="AB19">
        <v>3.5028778163718086</v>
      </c>
      <c r="AC19">
        <v>2.0477670033569777</v>
      </c>
      <c r="AD19">
        <v>3.4171790148795367</v>
      </c>
      <c r="AE19">
        <v>1.9701937241456851</v>
      </c>
      <c r="AF19">
        <v>1.9038270923818328</v>
      </c>
      <c r="AG19">
        <v>2.2077121561451114</v>
      </c>
      <c r="AH19">
        <v>9.4242477272080567</v>
      </c>
      <c r="AI19">
        <v>3.893464886152409</v>
      </c>
      <c r="AJ19">
        <v>5.7977550011808754</v>
      </c>
      <c r="AK19">
        <v>3.5099461649864612</v>
      </c>
      <c r="AL19">
        <v>3.0292265973136225</v>
      </c>
      <c r="AM19">
        <v>0.94157862281680926</v>
      </c>
      <c r="AN19">
        <v>3.4357227097324179</v>
      </c>
    </row>
    <row r="20" spans="1:40" x14ac:dyDescent="0.25">
      <c r="A20">
        <v>85</v>
      </c>
      <c r="B20" t="s">
        <v>49</v>
      </c>
      <c r="C20">
        <v>1.0524667055419652</v>
      </c>
      <c r="D20">
        <v>1.0184832075927586</v>
      </c>
      <c r="E20">
        <v>1.0404646859607225</v>
      </c>
      <c r="F20">
        <v>0.99899954691393733</v>
      </c>
      <c r="G20">
        <v>1.0752569214962899</v>
      </c>
      <c r="H20">
        <v>0.81310637620921489</v>
      </c>
      <c r="I20">
        <v>0.95613506902498691</v>
      </c>
      <c r="J20">
        <v>1.0330787404892965</v>
      </c>
      <c r="K20">
        <v>0.79142364158342748</v>
      </c>
      <c r="L20">
        <v>0.76259217399324597</v>
      </c>
      <c r="M20">
        <v>0.64635415982113942</v>
      </c>
      <c r="N20">
        <v>0.12866546237574872</v>
      </c>
      <c r="O20">
        <v>0.39750532270820804</v>
      </c>
      <c r="P20">
        <v>0.84867500554614583</v>
      </c>
      <c r="Q20">
        <v>0.26574540964748883</v>
      </c>
      <c r="R20">
        <v>0.21409160837483251</v>
      </c>
      <c r="S20">
        <v>0.27078260620494476</v>
      </c>
      <c r="T20">
        <v>0.52769495804755129</v>
      </c>
      <c r="U20">
        <v>0.29477560138932701</v>
      </c>
      <c r="V20">
        <v>0.56239697371473074</v>
      </c>
      <c r="W20">
        <v>0.63189957716459211</v>
      </c>
      <c r="X20">
        <v>1.3338373036796551</v>
      </c>
      <c r="Y20">
        <v>2.2555087542205854</v>
      </c>
      <c r="Z20">
        <v>3.7819347171788134</v>
      </c>
      <c r="AA20">
        <v>4.8692825258990862</v>
      </c>
      <c r="AB20">
        <v>5.0844030710678609</v>
      </c>
      <c r="AC20">
        <v>4.0567334442952809</v>
      </c>
      <c r="AD20">
        <v>3.2902629321797772</v>
      </c>
      <c r="AE20">
        <v>1.8360341264930775</v>
      </c>
      <c r="AF20">
        <v>2.7367850576645303</v>
      </c>
      <c r="AG20">
        <v>1.7524634053215808</v>
      </c>
      <c r="AH20">
        <v>1.7795751443066448</v>
      </c>
      <c r="AI20">
        <v>3.2615386207618031</v>
      </c>
      <c r="AJ20">
        <v>3.0671992811931461</v>
      </c>
      <c r="AK20">
        <v>1.943041863277319</v>
      </c>
      <c r="AL20">
        <v>2.4891714000137246</v>
      </c>
      <c r="AM20">
        <v>2.8884729143967407</v>
      </c>
      <c r="AN20">
        <v>3.384529936608522</v>
      </c>
    </row>
    <row r="21" spans="1:40" x14ac:dyDescent="0.25">
      <c r="A21">
        <v>95</v>
      </c>
      <c r="B21" t="s">
        <v>209</v>
      </c>
      <c r="C21">
        <v>5.5871989234022694E-2</v>
      </c>
      <c r="D21">
        <v>0.39663689878879238</v>
      </c>
      <c r="E21">
        <v>7.2345076694094221E-2</v>
      </c>
      <c r="F21">
        <v>8.8842772983677085E-2</v>
      </c>
      <c r="G21">
        <v>4.6741366296266192E-2</v>
      </c>
      <c r="H21">
        <v>0.47509232264257095</v>
      </c>
      <c r="I21">
        <v>0.38337815878356779</v>
      </c>
      <c r="J21">
        <v>0.51561902037999163</v>
      </c>
      <c r="K21">
        <v>0.33083517377299804</v>
      </c>
      <c r="L21">
        <v>0.36850655102979052</v>
      </c>
      <c r="M21">
        <v>0.15521188763705318</v>
      </c>
      <c r="N21">
        <v>3.2315187739389035E-3</v>
      </c>
      <c r="O21">
        <v>0.31780088175470622</v>
      </c>
      <c r="P21">
        <v>0.3813863696352795</v>
      </c>
      <c r="Q21">
        <v>0.73118827376142814</v>
      </c>
      <c r="R21">
        <v>0.63949782016013323</v>
      </c>
      <c r="S21">
        <v>1.1404503375964068</v>
      </c>
      <c r="T21">
        <v>1.4849246778385596</v>
      </c>
      <c r="U21">
        <v>1.8337557532643607</v>
      </c>
      <c r="V21">
        <v>1.8151611070086942</v>
      </c>
      <c r="W21">
        <v>0.28007547417225498</v>
      </c>
      <c r="X21">
        <v>0.20855585386796544</v>
      </c>
      <c r="Y21">
        <v>1.0680207855439853E-2</v>
      </c>
      <c r="Z21">
        <v>2.9657765187195265E-2</v>
      </c>
      <c r="AA21">
        <v>6.6740419287449329E-3</v>
      </c>
      <c r="AB21">
        <v>0.59626171891112156</v>
      </c>
      <c r="AC21">
        <v>0.3812842331780657</v>
      </c>
      <c r="AD21">
        <v>0.19586485381072968</v>
      </c>
      <c r="AE21">
        <v>4.6418302276742995</v>
      </c>
      <c r="AF21">
        <v>1.3820566254165718</v>
      </c>
      <c r="AG21">
        <v>2.806621997910403</v>
      </c>
      <c r="AH21">
        <v>3.7490792138076943</v>
      </c>
      <c r="AI21">
        <v>3.7563999383049529</v>
      </c>
      <c r="AJ21">
        <v>2.7747592368123994</v>
      </c>
      <c r="AK21">
        <v>2.1673727213155383</v>
      </c>
      <c r="AL21">
        <v>1.3667704209176745</v>
      </c>
      <c r="AM21">
        <v>2.5414077356820073</v>
      </c>
      <c r="AN21">
        <v>2.960938690834872</v>
      </c>
    </row>
    <row r="22" spans="1:40" x14ac:dyDescent="0.25">
      <c r="A22">
        <v>97</v>
      </c>
      <c r="B22" t="s">
        <v>106</v>
      </c>
      <c r="H22">
        <v>-13.604878447980157</v>
      </c>
      <c r="I22">
        <v>0.11967174693423104</v>
      </c>
      <c r="J22">
        <v>0.78056606814116591</v>
      </c>
      <c r="K22">
        <v>1.7160352633785594</v>
      </c>
      <c r="L22">
        <v>3.6023152468515609</v>
      </c>
      <c r="M22">
        <v>2.774743121950447</v>
      </c>
      <c r="N22">
        <v>-1.0455693930200078</v>
      </c>
      <c r="O22">
        <v>-1.0584914705332833</v>
      </c>
      <c r="P22">
        <v>5.9981322505769379</v>
      </c>
      <c r="Q22">
        <v>4.6809386778904027</v>
      </c>
      <c r="R22">
        <v>-4.3196678601386918</v>
      </c>
      <c r="S22">
        <v>13.418217221818779</v>
      </c>
      <c r="T22">
        <v>18.282578863462874</v>
      </c>
      <c r="U22">
        <v>-5.2881911282602188</v>
      </c>
      <c r="V22">
        <v>3.7403268469326227</v>
      </c>
      <c r="W22">
        <v>7.3611264348428547</v>
      </c>
      <c r="X22">
        <v>33.566016326880352</v>
      </c>
      <c r="Y22">
        <v>5.186228648680717</v>
      </c>
      <c r="Z22">
        <v>2.9019424763926871</v>
      </c>
      <c r="AA22">
        <v>6.8528177464398823</v>
      </c>
      <c r="AB22">
        <v>4.0114353851760836</v>
      </c>
      <c r="AC22">
        <v>0.89521905005978397</v>
      </c>
      <c r="AD22">
        <v>2.2526746335057801</v>
      </c>
      <c r="AE22">
        <v>4.6654161340831424</v>
      </c>
      <c r="AF22">
        <v>6.5800314233101416</v>
      </c>
      <c r="AG22">
        <v>6.5664185031435531</v>
      </c>
      <c r="AH22">
        <v>15.750447755445895</v>
      </c>
      <c r="AI22">
        <v>8.0822126481454557</v>
      </c>
      <c r="AJ22">
        <v>6.9775116984974437</v>
      </c>
      <c r="AK22">
        <v>1.121040856594264</v>
      </c>
      <c r="AL22">
        <v>0.60579352940445153</v>
      </c>
      <c r="AM22">
        <v>2.6884757038294782</v>
      </c>
      <c r="AN22">
        <v>2.9352943541425041</v>
      </c>
    </row>
    <row r="23" spans="1:40" x14ac:dyDescent="0.25">
      <c r="A23">
        <v>100</v>
      </c>
      <c r="B23" t="s">
        <v>1</v>
      </c>
      <c r="C23">
        <v>1.4036308783422207</v>
      </c>
      <c r="D23">
        <v>1.3234181168111894</v>
      </c>
      <c r="E23">
        <v>1.7254162036118754</v>
      </c>
      <c r="F23">
        <v>1.1649049951270289</v>
      </c>
      <c r="G23">
        <v>1.5313218443432466</v>
      </c>
      <c r="H23">
        <v>1.8679926191743412</v>
      </c>
      <c r="I23">
        <v>1.1415595298141119</v>
      </c>
      <c r="J23">
        <v>1.1025926206624752</v>
      </c>
      <c r="K23">
        <v>1.1120978052582833</v>
      </c>
      <c r="L23">
        <v>-7.9147256751932252E-2</v>
      </c>
      <c r="M23">
        <v>1.1795917938204308</v>
      </c>
      <c r="N23">
        <v>1.5023027011732621</v>
      </c>
      <c r="O23">
        <v>2.2727189365041758</v>
      </c>
      <c r="P23">
        <v>2.6514498527492116</v>
      </c>
      <c r="Q23">
        <v>3.682752883048293</v>
      </c>
      <c r="R23">
        <v>3.2869050187464404</v>
      </c>
      <c r="S23">
        <v>1.5426261239432566</v>
      </c>
      <c r="T23">
        <v>1.4968836880335175</v>
      </c>
      <c r="U23">
        <v>1.6571099972088579</v>
      </c>
      <c r="V23">
        <v>0.993037866185007</v>
      </c>
      <c r="W23">
        <v>1.8405814749069791</v>
      </c>
      <c r="X23">
        <v>2.2056496950393631</v>
      </c>
      <c r="Y23">
        <v>2.7096798101389177</v>
      </c>
      <c r="Z23">
        <v>5.0516770774517878</v>
      </c>
      <c r="AA23">
        <v>5.8845062297847717</v>
      </c>
      <c r="AB23">
        <v>8.1785298416079559</v>
      </c>
      <c r="AC23">
        <v>3.6253736119797888</v>
      </c>
      <c r="AD23">
        <v>1.5751605095848276</v>
      </c>
      <c r="AE23">
        <v>1.4725397522368353</v>
      </c>
      <c r="AF23">
        <v>2.581645168332479</v>
      </c>
      <c r="AG23">
        <v>10.92694542364708</v>
      </c>
      <c r="AH23">
        <v>8.6612176039709645</v>
      </c>
      <c r="AI23">
        <v>8.4190651351979788</v>
      </c>
      <c r="AJ23">
        <v>9.7304674869111807</v>
      </c>
      <c r="AK23">
        <v>0.1838499738219555</v>
      </c>
      <c r="AL23">
        <v>2.6715458377044956</v>
      </c>
      <c r="AM23">
        <v>1.4718387459567777</v>
      </c>
      <c r="AN23">
        <v>2.7146045799244294</v>
      </c>
    </row>
    <row r="24" spans="1:40" x14ac:dyDescent="0.25">
      <c r="A24">
        <v>107</v>
      </c>
      <c r="B24" t="s">
        <v>50</v>
      </c>
      <c r="T24">
        <v>0.25227864837092806</v>
      </c>
      <c r="U24">
        <v>0.27835233215204047</v>
      </c>
      <c r="V24">
        <v>0.17464527451160508</v>
      </c>
      <c r="W24">
        <v>0.52208628688632741</v>
      </c>
      <c r="X24">
        <v>0.65837609345054293</v>
      </c>
      <c r="Y24">
        <v>1.2013644113767343</v>
      </c>
      <c r="Z24">
        <v>1.0190914321569819</v>
      </c>
      <c r="AA24">
        <v>1.6892968692983912</v>
      </c>
      <c r="AB24">
        <v>1.0451063553985984</v>
      </c>
      <c r="AC24">
        <v>0.89636713350328745</v>
      </c>
      <c r="AD24">
        <v>1.002905566433236</v>
      </c>
      <c r="AE24">
        <v>1.8492300277150906</v>
      </c>
      <c r="AF24">
        <v>2.6131869102690959</v>
      </c>
      <c r="AG24">
        <v>2.029848587408992</v>
      </c>
      <c r="AH24">
        <v>3.7977173543370037</v>
      </c>
      <c r="AI24">
        <v>4.2989501196127229</v>
      </c>
      <c r="AJ24">
        <v>4.5027039629532819</v>
      </c>
      <c r="AK24">
        <v>2.9921307810286755</v>
      </c>
      <c r="AL24">
        <v>2.8308291031924808</v>
      </c>
      <c r="AM24">
        <v>2.8918434640374189</v>
      </c>
      <c r="AN24">
        <v>2.5074737849849238</v>
      </c>
    </row>
    <row r="25" spans="1:40" s="8" customFormat="1" x14ac:dyDescent="0.25">
      <c r="A25">
        <v>108</v>
      </c>
      <c r="B25" s="8" t="s">
        <v>362</v>
      </c>
      <c r="C25" s="8">
        <v>0.10835102523456464</v>
      </c>
      <c r="D25" s="8">
        <v>0.25727341486196553</v>
      </c>
      <c r="E25" s="8">
        <v>0.4512745897966548</v>
      </c>
      <c r="F25" s="8">
        <v>0.16453683392501961</v>
      </c>
      <c r="G25" s="8">
        <v>0.20681839198487131</v>
      </c>
      <c r="H25" s="8">
        <v>0.22395138776588933</v>
      </c>
      <c r="I25" s="8">
        <v>-3.4337774672214716E-2</v>
      </c>
      <c r="J25" s="8">
        <v>0.2038920143279806</v>
      </c>
      <c r="K25" s="8">
        <v>0.1063936079918803</v>
      </c>
      <c r="L25" s="8">
        <v>0.40719524140386804</v>
      </c>
      <c r="M25" s="8">
        <v>-0.54418752740104126</v>
      </c>
      <c r="N25" s="8">
        <v>0.32468553967306663</v>
      </c>
      <c r="O25" s="8">
        <v>0.12840488450031276</v>
      </c>
      <c r="P25" s="8">
        <v>0.52070706980697967</v>
      </c>
      <c r="Q25" s="8">
        <v>9.3548785391985315E-2</v>
      </c>
      <c r="R25" s="8">
        <v>-0.22843530984113822</v>
      </c>
      <c r="S25" s="8">
        <v>5.0317963782419532E-2</v>
      </c>
      <c r="T25" s="8">
        <v>0.23916294371752728</v>
      </c>
      <c r="U25" s="8">
        <v>0.72147194981925333</v>
      </c>
      <c r="V25" s="8">
        <v>0.10531978936941795</v>
      </c>
      <c r="W25" s="8">
        <v>0.6081954677019652</v>
      </c>
      <c r="X25" s="8">
        <v>0.40847486713062564</v>
      </c>
      <c r="Y25" s="8">
        <v>0.29481598618145749</v>
      </c>
      <c r="Z25" s="8">
        <v>0.34048530227710427</v>
      </c>
      <c r="AA25" s="8">
        <v>-1.1668357527694309</v>
      </c>
      <c r="AB25" s="8">
        <v>-0.48528151905085393</v>
      </c>
      <c r="AC25" s="8">
        <v>1.1458921372571893</v>
      </c>
      <c r="AD25" s="8">
        <v>8.6781363749722937E-2</v>
      </c>
      <c r="AE25" s="8">
        <v>3.4226626155739877</v>
      </c>
      <c r="AF25" s="8">
        <v>6.7671519199445811</v>
      </c>
      <c r="AG25" s="8">
        <v>6.0348308885284982</v>
      </c>
      <c r="AH25" s="8">
        <v>5.7657130281577498</v>
      </c>
      <c r="AI25" s="8">
        <v>5.5004395613346215</v>
      </c>
      <c r="AJ25" s="8">
        <v>4.3501435774375246</v>
      </c>
      <c r="AK25" s="8">
        <v>1.5708971701994687</v>
      </c>
      <c r="AL25" s="8">
        <v>1.9135638413920262</v>
      </c>
      <c r="AM25" s="8">
        <v>2.202843186283872</v>
      </c>
      <c r="AN25" s="8">
        <v>2.501829120041303</v>
      </c>
    </row>
    <row r="26" spans="1:40" x14ac:dyDescent="0.25">
      <c r="A26">
        <v>113</v>
      </c>
      <c r="B26" t="s">
        <v>9</v>
      </c>
      <c r="C26">
        <v>1.9509121722955856</v>
      </c>
      <c r="D26">
        <v>1.1881716020087272</v>
      </c>
      <c r="E26">
        <v>1.5958171447329046</v>
      </c>
      <c r="F26">
        <v>1.7133079166444194</v>
      </c>
      <c r="G26">
        <v>2.1869354815659681</v>
      </c>
      <c r="H26">
        <v>2.1260169509667874</v>
      </c>
      <c r="I26">
        <v>0.21707967420890253</v>
      </c>
      <c r="J26">
        <v>2.8727471253382968E-2</v>
      </c>
      <c r="K26">
        <v>0.5875359849696844</v>
      </c>
      <c r="L26">
        <v>1.3432888346963598</v>
      </c>
      <c r="M26">
        <v>0.37377414143115434</v>
      </c>
      <c r="N26">
        <v>0.75827856052716081</v>
      </c>
      <c r="O26">
        <v>1.8914372872671872</v>
      </c>
      <c r="P26">
        <v>1.1997884817659039</v>
      </c>
      <c r="Q26">
        <v>1.069254723176897</v>
      </c>
      <c r="R26">
        <v>1.2804748287720249</v>
      </c>
      <c r="S26">
        <v>0.4725599842697159</v>
      </c>
      <c r="T26">
        <v>0.80942305005168602</v>
      </c>
      <c r="U26">
        <v>0.82612741449776139</v>
      </c>
      <c r="V26">
        <v>1.4277390092777045</v>
      </c>
      <c r="W26">
        <v>1.5479757099315985</v>
      </c>
      <c r="X26">
        <v>1.536821357042327</v>
      </c>
      <c r="Y26">
        <v>1.7700190902351542</v>
      </c>
      <c r="Z26">
        <v>3.6017305318332085</v>
      </c>
      <c r="AA26">
        <v>3.6760830726870428</v>
      </c>
      <c r="AB26">
        <v>8.944986870540836</v>
      </c>
      <c r="AC26">
        <v>3.7819485062069247</v>
      </c>
      <c r="AD26">
        <v>2.9305106880640959</v>
      </c>
      <c r="AE26">
        <v>0.81171449953071606</v>
      </c>
      <c r="AF26">
        <v>-7.279040078122824E-2</v>
      </c>
      <c r="AG26">
        <v>2.2248098514468038</v>
      </c>
      <c r="AH26">
        <v>4.5997876336396883</v>
      </c>
      <c r="AI26">
        <v>8.2270675959983723</v>
      </c>
      <c r="AJ26">
        <v>4.0298218787358291</v>
      </c>
      <c r="AK26">
        <v>1.7364669309301286</v>
      </c>
      <c r="AL26">
        <v>1.7716848517624073</v>
      </c>
      <c r="AM26">
        <v>2.256319025392111</v>
      </c>
      <c r="AN26">
        <v>2.3654416782623762</v>
      </c>
    </row>
    <row r="27" spans="1:40" x14ac:dyDescent="0.25">
      <c r="A27">
        <v>129</v>
      </c>
      <c r="B27" t="s">
        <v>81</v>
      </c>
      <c r="C27">
        <v>5.0676618593826417</v>
      </c>
      <c r="D27">
        <v>3.1776545876268618</v>
      </c>
      <c r="E27">
        <v>1.7532739831006818</v>
      </c>
      <c r="F27">
        <v>3.1484413676820706</v>
      </c>
      <c r="G27">
        <v>3.1485071551612869</v>
      </c>
      <c r="H27">
        <v>1.6456125634872407</v>
      </c>
      <c r="I27">
        <v>0.86148444878555508</v>
      </c>
      <c r="J27">
        <v>2.4105158141854708</v>
      </c>
      <c r="K27">
        <v>1.9489763454196118</v>
      </c>
      <c r="L27">
        <v>1.7919827003053168</v>
      </c>
      <c r="M27">
        <v>1.6117364898275008</v>
      </c>
      <c r="N27">
        <v>1.9158598015953432</v>
      </c>
      <c r="O27">
        <v>0.44616102342432268</v>
      </c>
      <c r="P27">
        <v>1.0947433622405907</v>
      </c>
      <c r="Q27">
        <v>1.1988011891377062</v>
      </c>
      <c r="R27">
        <v>1.2174764530495903</v>
      </c>
      <c r="S27">
        <v>1.1924417439209569</v>
      </c>
      <c r="T27">
        <v>0.83752792790168329</v>
      </c>
      <c r="U27">
        <v>1.1366475118823021</v>
      </c>
      <c r="V27">
        <v>0.59187083771158211</v>
      </c>
      <c r="W27">
        <v>0.33539975103067526</v>
      </c>
      <c r="X27">
        <v>0.39665491698371752</v>
      </c>
      <c r="Y27">
        <v>0.40726249727527086</v>
      </c>
      <c r="Z27">
        <v>0.72415546427067679</v>
      </c>
      <c r="AA27">
        <v>0.25524902204579641</v>
      </c>
      <c r="AB27">
        <v>0.41272645963678278</v>
      </c>
      <c r="AC27">
        <v>2.6073919314385418E-2</v>
      </c>
      <c r="AD27">
        <v>0.54481774110052228</v>
      </c>
      <c r="AE27">
        <v>0.1159000352844948</v>
      </c>
      <c r="AF27">
        <v>0.45008959266150023</v>
      </c>
      <c r="AG27">
        <v>4.9776991940750595</v>
      </c>
      <c r="AH27">
        <v>4.336795951190604</v>
      </c>
      <c r="AI27">
        <v>7.9523306416255339</v>
      </c>
      <c r="AJ27">
        <v>4.8595649548330258</v>
      </c>
      <c r="AK27">
        <v>3.1284030498141226</v>
      </c>
      <c r="AL27">
        <v>1.9413096387184545</v>
      </c>
      <c r="AM27">
        <v>1.1262182022045883</v>
      </c>
      <c r="AN27">
        <v>1.9334070662657583</v>
      </c>
    </row>
    <row r="28" spans="1:40" x14ac:dyDescent="0.25">
      <c r="A28">
        <v>135</v>
      </c>
      <c r="B28" t="s">
        <v>34</v>
      </c>
      <c r="C28">
        <v>4.0080508443630025</v>
      </c>
      <c r="D28">
        <v>-0.62125859550686513</v>
      </c>
      <c r="E28">
        <v>1.0576479285052245</v>
      </c>
      <c r="F28">
        <v>0.69418190716525663</v>
      </c>
      <c r="G28">
        <v>-1.1372319099550778</v>
      </c>
      <c r="H28">
        <v>-1.9428813318863198</v>
      </c>
      <c r="I28">
        <v>3.5327593710201923</v>
      </c>
      <c r="J28">
        <v>7.2778601218003001</v>
      </c>
      <c r="K28">
        <v>3.8366591564351515</v>
      </c>
      <c r="L28">
        <v>4.0655005940045674</v>
      </c>
      <c r="M28">
        <v>0.47298647227361801</v>
      </c>
      <c r="N28">
        <v>1.1107572807420933</v>
      </c>
      <c r="O28">
        <v>-1.3691831386163527</v>
      </c>
      <c r="P28">
        <v>-0.37164580907573086</v>
      </c>
      <c r="Q28">
        <v>-0.68523469564942452</v>
      </c>
      <c r="R28">
        <v>1.5939059998298009</v>
      </c>
      <c r="S28">
        <v>0.1218250159705568</v>
      </c>
      <c r="T28">
        <v>-5.7909711087522665E-2</v>
      </c>
      <c r="U28">
        <v>1.0345709105178864</v>
      </c>
      <c r="V28">
        <v>0.26006168626186676</v>
      </c>
      <c r="W28">
        <v>-1.3159463569397984</v>
      </c>
      <c r="X28">
        <v>-0.71474852125793054</v>
      </c>
      <c r="Y28">
        <v>1.8421695764082386</v>
      </c>
      <c r="Z28">
        <v>2.9384540042467302</v>
      </c>
      <c r="AA28">
        <v>-0.48393858625717229</v>
      </c>
      <c r="AB28">
        <v>-0.99822121157513177</v>
      </c>
      <c r="AC28">
        <v>1.0731520988860486E-2</v>
      </c>
      <c r="AD28">
        <v>-0.32571171388059533</v>
      </c>
      <c r="AE28">
        <v>-0.27333691253815351</v>
      </c>
      <c r="AF28">
        <v>-0.12920972541000925</v>
      </c>
      <c r="AG28">
        <v>3.6859173460506911</v>
      </c>
      <c r="AH28">
        <v>4.8600664120422916</v>
      </c>
      <c r="AI28">
        <v>5.8507535188298476</v>
      </c>
      <c r="AJ28">
        <v>7.5906323258114128</v>
      </c>
      <c r="AK28">
        <v>8.4963523472811566</v>
      </c>
      <c r="AL28">
        <v>5.5489883034689758</v>
      </c>
      <c r="AM28">
        <v>2.4358652141875612</v>
      </c>
      <c r="AN28">
        <v>1.6598239893850046</v>
      </c>
    </row>
    <row r="29" spans="1:40" x14ac:dyDescent="0.25">
      <c r="A29">
        <v>138</v>
      </c>
      <c r="B29" t="s">
        <v>85</v>
      </c>
      <c r="C29">
        <v>2.0793805135243754E-3</v>
      </c>
      <c r="D29">
        <v>-3.8835683950024171E-3</v>
      </c>
      <c r="E29">
        <v>9.4076656055832614E-3</v>
      </c>
      <c r="F29">
        <v>4.9021005614866926E-3</v>
      </c>
      <c r="G29">
        <v>5.1719126882535382E-3</v>
      </c>
      <c r="H29">
        <v>2.8981591119857973E-3</v>
      </c>
      <c r="I29">
        <v>4.8287931089442395E-3</v>
      </c>
      <c r="J29">
        <v>-4.1710784640799925E-4</v>
      </c>
      <c r="K29">
        <v>1.9165274161987052E-4</v>
      </c>
      <c r="L29">
        <v>-2.7787911963999695E-2</v>
      </c>
      <c r="M29">
        <v>3.3805884116070987E-2</v>
      </c>
      <c r="N29">
        <v>-8.1155094930054753E-2</v>
      </c>
      <c r="O29">
        <v>-2.8253761147153125E-2</v>
      </c>
      <c r="P29">
        <v>7.8877460894090895E-2</v>
      </c>
      <c r="Q29">
        <v>1.5053144438320515E-2</v>
      </c>
      <c r="R29">
        <v>3.0388904329448872E-2</v>
      </c>
      <c r="S29">
        <v>7.2661510473450283E-3</v>
      </c>
      <c r="T29">
        <v>0.17775713485639555</v>
      </c>
      <c r="U29">
        <v>5.5352317602722585E-2</v>
      </c>
      <c r="V29">
        <v>4.0243902607389303E-5</v>
      </c>
      <c r="W29">
        <v>2.4644815189980032E-2</v>
      </c>
      <c r="X29">
        <v>1.1029503294849967</v>
      </c>
      <c r="Y29">
        <v>6.5169445643887158E-2</v>
      </c>
      <c r="Z29">
        <v>0.22763929212236264</v>
      </c>
      <c r="AA29">
        <v>0.23993263458753034</v>
      </c>
      <c r="AB29">
        <v>4.3214988627109263E-2</v>
      </c>
      <c r="AC29">
        <v>-0.31961539563399993</v>
      </c>
      <c r="AD29">
        <v>9.4901827935532646E-3</v>
      </c>
      <c r="AE29">
        <v>-0.140178224790385</v>
      </c>
      <c r="AF29">
        <v>3.9960909368394963E-2</v>
      </c>
      <c r="AG29">
        <v>0.28949264612385012</v>
      </c>
      <c r="AH29">
        <v>0.11944093950683091</v>
      </c>
      <c r="AI29">
        <v>9.722272493055166E-2</v>
      </c>
      <c r="AJ29">
        <v>-4.0377580706114089E-3</v>
      </c>
      <c r="AK29">
        <v>1.0514342102376597</v>
      </c>
      <c r="AL29">
        <v>1.0877817469373618</v>
      </c>
      <c r="AM29">
        <v>2.0293072390938369</v>
      </c>
      <c r="AN29">
        <v>1.5678418139349872</v>
      </c>
    </row>
    <row r="30" spans="1:40" x14ac:dyDescent="0.25">
      <c r="A30">
        <v>151</v>
      </c>
      <c r="B30" t="s">
        <v>40</v>
      </c>
      <c r="C30">
        <v>0.15157795014506484</v>
      </c>
      <c r="D30">
        <v>0.17309331060928845</v>
      </c>
      <c r="E30">
        <v>0.13902205177372964</v>
      </c>
      <c r="F30">
        <v>0.24823898837307989</v>
      </c>
      <c r="G30">
        <v>0.33053455415827671</v>
      </c>
      <c r="H30">
        <v>0.59144104803493447</v>
      </c>
      <c r="I30">
        <v>0.78451524494689961</v>
      </c>
      <c r="J30">
        <v>0.37291479820627804</v>
      </c>
      <c r="K30">
        <v>0.28778758142986727</v>
      </c>
      <c r="L30">
        <v>0.61276511495532959</v>
      </c>
      <c r="M30">
        <v>0.46034923045068676</v>
      </c>
      <c r="N30">
        <v>0.77163896211411509</v>
      </c>
      <c r="O30">
        <v>1.200587244877007</v>
      </c>
      <c r="P30">
        <v>1.0991889730799984</v>
      </c>
      <c r="Q30">
        <v>1.2063205896388991</v>
      </c>
      <c r="R30">
        <v>0.81092380761254923</v>
      </c>
      <c r="S30">
        <v>0.37544541626174277</v>
      </c>
      <c r="T30">
        <v>0.30293762329301305</v>
      </c>
      <c r="U30">
        <v>0.7469434631543751</v>
      </c>
      <c r="V30">
        <v>0.63116559716502252</v>
      </c>
      <c r="W30">
        <v>0.75417536534446772</v>
      </c>
      <c r="X30">
        <v>1.0681217747709935</v>
      </c>
      <c r="Y30">
        <v>1.2265783818319105</v>
      </c>
      <c r="Z30">
        <v>1.96972197467296</v>
      </c>
      <c r="AA30">
        <v>2.9945373847729599</v>
      </c>
      <c r="AB30">
        <v>3.1222873358795691</v>
      </c>
      <c r="AC30">
        <v>1.571908557876013</v>
      </c>
      <c r="AD30">
        <v>0.76838308956121015</v>
      </c>
      <c r="AE30">
        <v>0.55376035857611927</v>
      </c>
      <c r="AF30">
        <v>1.1889386657978334</v>
      </c>
      <c r="AG30">
        <v>1.0563022129908213</v>
      </c>
      <c r="AH30">
        <v>2.1236118026540818</v>
      </c>
      <c r="AI30">
        <v>2.348466537295498</v>
      </c>
      <c r="AJ30">
        <v>2.2603751282242892</v>
      </c>
      <c r="AK30">
        <v>1.0666463215863615</v>
      </c>
      <c r="AL30">
        <v>1.7337799081446419</v>
      </c>
      <c r="AM30">
        <v>1.6257193989880132</v>
      </c>
      <c r="AN30">
        <v>1.2545091907464634</v>
      </c>
    </row>
    <row r="31" spans="1:40" x14ac:dyDescent="0.25">
      <c r="A31">
        <v>155</v>
      </c>
      <c r="B31" t="s">
        <v>19</v>
      </c>
      <c r="C31">
        <v>0.43977765609064939</v>
      </c>
      <c r="D31">
        <v>0.26613264520516466</v>
      </c>
      <c r="E31">
        <v>0.46773684190243153</v>
      </c>
      <c r="F31">
        <v>0.49422902804372082</v>
      </c>
      <c r="G31">
        <v>0.42780382048453852</v>
      </c>
      <c r="H31">
        <v>0.47554160952684338</v>
      </c>
      <c r="I31">
        <v>0.40805475936500679</v>
      </c>
      <c r="J31">
        <v>0.2758987666691517</v>
      </c>
      <c r="K31">
        <v>0.31356231575278998</v>
      </c>
      <c r="L31">
        <v>0.45966131511065383</v>
      </c>
      <c r="M31">
        <v>0.47756497612525617</v>
      </c>
      <c r="N31">
        <v>0.42924042674203045</v>
      </c>
      <c r="O31">
        <v>0.55994564354480192</v>
      </c>
      <c r="P31">
        <v>0.84800814921581635</v>
      </c>
      <c r="Q31">
        <v>1.0232211826200917</v>
      </c>
      <c r="R31">
        <v>1.0596108943695841</v>
      </c>
      <c r="S31">
        <v>1.2166916319569121</v>
      </c>
      <c r="T31">
        <v>1.5906789238073094</v>
      </c>
      <c r="U31">
        <v>1.600153453315353</v>
      </c>
      <c r="V31">
        <v>1.1547545374190404</v>
      </c>
      <c r="W31">
        <v>1.509885116422141</v>
      </c>
      <c r="X31">
        <v>1.3970141441744002</v>
      </c>
      <c r="Y31">
        <v>1.6213901807577327</v>
      </c>
      <c r="Z31">
        <v>2.0095984206817206</v>
      </c>
      <c r="AA31">
        <v>3.1575067899223921</v>
      </c>
      <c r="AB31">
        <v>3.1952314273240559</v>
      </c>
      <c r="AC31">
        <v>3.7616992250661729</v>
      </c>
      <c r="AD31">
        <v>3.41374857627412</v>
      </c>
      <c r="AE31">
        <v>2.4027219690980721</v>
      </c>
      <c r="AF31">
        <v>1.596987312546418</v>
      </c>
      <c r="AG31">
        <v>4.1554936385393866</v>
      </c>
      <c r="AH31">
        <v>3.9301888415364585</v>
      </c>
      <c r="AI31">
        <v>3.6040729384972168</v>
      </c>
      <c r="AJ31">
        <v>2.2637856907179428</v>
      </c>
      <c r="AK31">
        <v>1.0258924984076734</v>
      </c>
      <c r="AL31">
        <v>1.5218450015292195</v>
      </c>
      <c r="AM31">
        <v>1.4676106883808371</v>
      </c>
      <c r="AN31">
        <v>1.0769606532681153</v>
      </c>
    </row>
    <row r="32" spans="1:40" x14ac:dyDescent="0.25">
      <c r="A32">
        <v>157</v>
      </c>
      <c r="B32" t="s">
        <v>10</v>
      </c>
      <c r="C32">
        <v>0.1454303452651371</v>
      </c>
      <c r="D32">
        <v>0.26271170476257866</v>
      </c>
      <c r="E32">
        <v>0.16347738625934072</v>
      </c>
      <c r="F32">
        <v>0.22377089719493676</v>
      </c>
      <c r="G32">
        <v>0.20313910847143393</v>
      </c>
      <c r="H32">
        <v>3.7236078407462569E-2</v>
      </c>
      <c r="I32">
        <v>4.1310200764388988E-2</v>
      </c>
      <c r="J32">
        <v>0.10122413522324347</v>
      </c>
      <c r="K32">
        <v>0.23116560903135705</v>
      </c>
      <c r="L32">
        <v>7.5518163709344666E-2</v>
      </c>
      <c r="M32">
        <v>0.1158796707874654</v>
      </c>
      <c r="N32">
        <v>0.22136493793480663</v>
      </c>
      <c r="O32">
        <v>0.16864484251181719</v>
      </c>
      <c r="P32">
        <v>7.8521860690273781E-2</v>
      </c>
      <c r="Q32">
        <v>0.5180845319432642</v>
      </c>
      <c r="R32">
        <v>0.17520976412383446</v>
      </c>
      <c r="S32">
        <v>0.26253871195362516</v>
      </c>
      <c r="T32">
        <v>-0.1025577042209434</v>
      </c>
      <c r="U32">
        <v>1.9992546885480616E-2</v>
      </c>
      <c r="V32">
        <v>0.33940307939488829</v>
      </c>
      <c r="W32">
        <v>0.47507500321244867</v>
      </c>
      <c r="X32">
        <v>0.26381962073770526</v>
      </c>
      <c r="Y32">
        <v>0.59318693167205561</v>
      </c>
      <c r="Z32">
        <v>1.0851235181058008</v>
      </c>
      <c r="AA32">
        <v>2.6234377423787323</v>
      </c>
      <c r="AB32">
        <v>11.13683645331564</v>
      </c>
      <c r="AC32">
        <v>1.3914226695898047</v>
      </c>
      <c r="AD32">
        <v>2.6714641840287201</v>
      </c>
      <c r="AE32">
        <v>1.2762516736426119</v>
      </c>
      <c r="AF32">
        <v>-0.35956298940617692</v>
      </c>
      <c r="AG32">
        <v>1.5129233633756831</v>
      </c>
      <c r="AH32">
        <v>1.9135274551670527</v>
      </c>
      <c r="AI32">
        <v>0.86827255690986538</v>
      </c>
      <c r="AJ32">
        <v>0.45619802983296148</v>
      </c>
      <c r="AK32">
        <v>1.1451685313947653</v>
      </c>
      <c r="AL32">
        <v>1.067042219047911</v>
      </c>
      <c r="AM32">
        <v>1.231446044222243</v>
      </c>
      <c r="AN32">
        <v>1.0130661107982664</v>
      </c>
    </row>
    <row r="33" spans="1:40" x14ac:dyDescent="0.25">
      <c r="A33">
        <v>163</v>
      </c>
      <c r="B33" t="s">
        <v>363</v>
      </c>
      <c r="D33">
        <v>0.25833574949260657</v>
      </c>
      <c r="E33">
        <v>0.2335068107863969</v>
      </c>
      <c r="F33">
        <v>0.16398347831052401</v>
      </c>
      <c r="G33">
        <v>5.0192295156769443E-2</v>
      </c>
      <c r="H33">
        <v>8.8492468168176915E-3</v>
      </c>
      <c r="I33">
        <v>0.1337863041770026</v>
      </c>
      <c r="J33">
        <v>8.4518202289360106E-2</v>
      </c>
      <c r="K33">
        <v>7.5670532866256551E-2</v>
      </c>
      <c r="L33">
        <v>0.1102183245930364</v>
      </c>
      <c r="M33">
        <v>0.22510382051057595</v>
      </c>
      <c r="N33">
        <v>0.3837230131840299</v>
      </c>
      <c r="O33">
        <v>0.40818108847776885</v>
      </c>
      <c r="P33">
        <v>0.50126449208521273</v>
      </c>
      <c r="Q33">
        <v>0.44933340836611535</v>
      </c>
      <c r="R33">
        <v>0.27690264498756323</v>
      </c>
      <c r="S33">
        <v>0.35501441055811372</v>
      </c>
      <c r="T33">
        <v>0.20451087666162479</v>
      </c>
      <c r="U33">
        <v>0.15003964407517711</v>
      </c>
      <c r="V33">
        <v>0.17636637661686103</v>
      </c>
      <c r="W33">
        <v>0.31748725028923669</v>
      </c>
      <c r="X33">
        <v>0.38537443885725164</v>
      </c>
      <c r="Y33">
        <v>0.50745315275777214</v>
      </c>
      <c r="Z33">
        <v>1.4375987031499562</v>
      </c>
      <c r="AA33">
        <v>1.9192087376608817</v>
      </c>
      <c r="AB33">
        <v>1.6529298281050626</v>
      </c>
      <c r="AC33">
        <v>0.66179284714940378</v>
      </c>
      <c r="AD33">
        <v>0.39281136676444783</v>
      </c>
      <c r="AE33">
        <v>0.51805910394598498</v>
      </c>
      <c r="AF33">
        <v>1.2088421983141961</v>
      </c>
      <c r="AG33">
        <v>1.5190601216159254</v>
      </c>
      <c r="AH33">
        <v>0.90550684205633925</v>
      </c>
      <c r="AI33">
        <v>0.78623760052405067</v>
      </c>
      <c r="AJ33">
        <v>1.116276273838783</v>
      </c>
      <c r="AK33">
        <v>1.000282777194007</v>
      </c>
      <c r="AL33">
        <v>0.86773920865749843</v>
      </c>
      <c r="AM33">
        <v>0.81274805730891342</v>
      </c>
      <c r="AN33">
        <v>0.77656561496118282</v>
      </c>
    </row>
    <row r="34" spans="1:40" x14ac:dyDescent="0.25">
      <c r="A34">
        <v>178</v>
      </c>
      <c r="B34" t="s">
        <v>39</v>
      </c>
      <c r="C34">
        <v>0.36294405066458468</v>
      </c>
      <c r="D34">
        <v>6.0895750273820392E-3</v>
      </c>
      <c r="E34">
        <v>5.5838432446153871E-2</v>
      </c>
      <c r="F34">
        <v>0.2198913870747059</v>
      </c>
      <c r="G34">
        <v>8.1129054996520178E-2</v>
      </c>
      <c r="H34">
        <v>0.13845790238611377</v>
      </c>
      <c r="I34">
        <v>4.3642593233122411E-2</v>
      </c>
      <c r="J34">
        <v>4.8836975677047333E-2</v>
      </c>
      <c r="K34">
        <v>1.4688642239671005E-2</v>
      </c>
      <c r="L34">
        <v>-0.22283887828169852</v>
      </c>
      <c r="M34">
        <v>0.12952407356291604</v>
      </c>
      <c r="N34">
        <v>-2.9091503141563051E-2</v>
      </c>
      <c r="O34">
        <v>-5.4531147880281676E-2</v>
      </c>
      <c r="P34">
        <v>-0.34165885309418703</v>
      </c>
      <c r="Q34">
        <v>-2.3119919365499047E-2</v>
      </c>
      <c r="R34">
        <v>6.6300391353353055E-2</v>
      </c>
      <c r="S34">
        <v>0.61799810210178552</v>
      </c>
      <c r="T34">
        <v>0.51764588064731287</v>
      </c>
      <c r="U34">
        <v>1.006763909933746</v>
      </c>
      <c r="V34">
        <v>1.787929810215098</v>
      </c>
      <c r="W34">
        <v>1.1496806908028088</v>
      </c>
      <c r="X34">
        <v>3.7405594185231816</v>
      </c>
      <c r="Y34">
        <v>3.7027556982871705</v>
      </c>
      <c r="Z34">
        <v>3.3864772874708127</v>
      </c>
      <c r="AA34">
        <v>0.91381262193344703</v>
      </c>
      <c r="AB34">
        <v>1.4166754731830109</v>
      </c>
      <c r="AC34">
        <v>1.6849825047012539</v>
      </c>
      <c r="AD34">
        <v>3.2221055352304204</v>
      </c>
      <c r="AE34">
        <v>2.6554158336232838</v>
      </c>
      <c r="AF34">
        <v>3.7781796919601014</v>
      </c>
      <c r="AG34">
        <v>5.614130495993253</v>
      </c>
      <c r="AH34">
        <v>5.7488122733820051</v>
      </c>
      <c r="AI34">
        <v>5.8962200822498545</v>
      </c>
      <c r="AJ34">
        <v>3.2780642677119332</v>
      </c>
      <c r="AK34">
        <v>8.3076415511618009</v>
      </c>
      <c r="AL34">
        <v>3.7326116669789395</v>
      </c>
      <c r="AM34">
        <v>-5.1092947288482446E-2</v>
      </c>
      <c r="AN34">
        <v>0.17211495355529111</v>
      </c>
    </row>
    <row r="35" spans="1:40" x14ac:dyDescent="0.25">
      <c r="A35">
        <v>179</v>
      </c>
      <c r="B35" t="s">
        <v>18</v>
      </c>
      <c r="E35">
        <v>2.8192651738636818E-3</v>
      </c>
      <c r="F35">
        <v>1.0032688926459718E-3</v>
      </c>
      <c r="G35">
        <v>2.3133585916053839E-2</v>
      </c>
      <c r="H35">
        <v>2.575925191472293E-2</v>
      </c>
      <c r="I35">
        <v>1.5814015683836068E-2</v>
      </c>
      <c r="J35">
        <v>3.9396842455540211E-2</v>
      </c>
      <c r="K35">
        <v>3.3658798855768959E-2</v>
      </c>
      <c r="L35">
        <v>-7.7243428960545465E-4</v>
      </c>
      <c r="M35">
        <v>4.6060015115460547E-2</v>
      </c>
      <c r="N35">
        <v>1.1030134234015694E-2</v>
      </c>
      <c r="O35">
        <v>4.6724370836748498E-2</v>
      </c>
      <c r="P35">
        <v>-1.5976053747739295E-2</v>
      </c>
      <c r="Q35">
        <v>-3.4407087238638757E-2</v>
      </c>
      <c r="R35">
        <v>5.7265917587817315E-2</v>
      </c>
      <c r="S35">
        <v>3.6352628703656166E-2</v>
      </c>
      <c r="T35">
        <v>7.163573961928045E-2</v>
      </c>
      <c r="U35">
        <v>2.6885499442412708E-3</v>
      </c>
      <c r="V35">
        <v>1.879637247256229E-2</v>
      </c>
      <c r="W35">
        <v>7.373931862014176E-4</v>
      </c>
      <c r="X35">
        <v>4.4120960946994166E-3</v>
      </c>
      <c r="Y35">
        <v>7.4002565590996036E-2</v>
      </c>
      <c r="Z35">
        <v>8.3485574632041079E-2</v>
      </c>
      <c r="AA35">
        <v>0.27767891168407521</v>
      </c>
      <c r="AB35">
        <v>0.17389249724763498</v>
      </c>
      <c r="AC35">
        <v>0.14882643013536864</v>
      </c>
      <c r="AD35">
        <v>0.22827564850657492</v>
      </c>
      <c r="AE35">
        <v>0.14497647497050556</v>
      </c>
      <c r="AF35">
        <v>0.16768271590796871</v>
      </c>
      <c r="AG35">
        <v>9.4585788294001286E-2</v>
      </c>
      <c r="AH35">
        <v>-0.10611652127481327</v>
      </c>
      <c r="AI35">
        <v>0.52596668989168138</v>
      </c>
      <c r="AJ35">
        <v>0.60547702950926818</v>
      </c>
      <c r="AK35">
        <v>0.30746826249338621</v>
      </c>
      <c r="AL35">
        <v>1.9696323445020991E-2</v>
      </c>
      <c r="AM35">
        <v>1.3390814032278294E-3</v>
      </c>
      <c r="AN35">
        <v>4.2531277051372836E-2</v>
      </c>
    </row>
    <row r="38" spans="1:40" x14ac:dyDescent="0.25">
      <c r="B38" t="s">
        <v>254</v>
      </c>
      <c r="C38">
        <v>0.50192723992992028</v>
      </c>
      <c r="D38">
        <v>0.36263104490049203</v>
      </c>
      <c r="E38">
        <v>0.39969932439968658</v>
      </c>
      <c r="F38">
        <v>0.42538130859849338</v>
      </c>
      <c r="G38">
        <v>0.46270434773153368</v>
      </c>
      <c r="H38">
        <v>0.52919592523226966</v>
      </c>
      <c r="I38">
        <v>0.64694487001731449</v>
      </c>
      <c r="J38">
        <v>0.51792732751332482</v>
      </c>
      <c r="K38">
        <v>0.44264716778643276</v>
      </c>
      <c r="L38">
        <v>0.50697778570937679</v>
      </c>
      <c r="M38">
        <v>0.46504093405398528</v>
      </c>
      <c r="N38">
        <v>0.6040268706590447</v>
      </c>
      <c r="O38">
        <v>0.80627683645067694</v>
      </c>
      <c r="P38">
        <v>0.85898762345351221</v>
      </c>
      <c r="Q38">
        <v>1.005470602388131</v>
      </c>
      <c r="R38">
        <v>0.92989426773247774</v>
      </c>
      <c r="S38">
        <v>0.66316261559297485</v>
      </c>
      <c r="T38">
        <v>0.62694966132653263</v>
      </c>
      <c r="U38">
        <v>0.8481376884831936</v>
      </c>
      <c r="V38">
        <v>0.90061966681605199</v>
      </c>
      <c r="W38">
        <v>1.0780520619583438</v>
      </c>
      <c r="X38">
        <v>1.1983969094164935</v>
      </c>
      <c r="Y38">
        <v>1.5100518088182329</v>
      </c>
      <c r="Z38">
        <v>2.2357949180982279</v>
      </c>
      <c r="AA38">
        <v>3.0353157658102794</v>
      </c>
      <c r="AB38">
        <v>4.0321783701477507</v>
      </c>
      <c r="AC38">
        <v>2.2392083434208132</v>
      </c>
      <c r="AD38">
        <v>1.8699335821178633</v>
      </c>
      <c r="AE38">
        <v>1.5041905492877858</v>
      </c>
      <c r="AF38">
        <v>1.6526208660988677</v>
      </c>
      <c r="AG38">
        <v>2.8748192784627835</v>
      </c>
      <c r="AH38">
        <v>3.4257562813189599</v>
      </c>
      <c r="AI38">
        <v>4.2557990337725569</v>
      </c>
      <c r="AJ38">
        <v>3.4962094169224125</v>
      </c>
      <c r="AK38">
        <v>2.1279619503061702</v>
      </c>
      <c r="AL38">
        <v>2.3518570649470645</v>
      </c>
      <c r="AM38">
        <v>2.5830822640948989</v>
      </c>
      <c r="AN38">
        <v>2.1426565104299984</v>
      </c>
    </row>
    <row r="39" spans="1:40" x14ac:dyDescent="0.25">
      <c r="B39" t="s">
        <v>255</v>
      </c>
      <c r="C39">
        <v>1.5673008729663331</v>
      </c>
      <c r="D39">
        <v>9.3696693765326928E-3</v>
      </c>
      <c r="E39">
        <v>0.66163147310433224</v>
      </c>
      <c r="F39">
        <v>0.82184018245759882</v>
      </c>
      <c r="G39">
        <v>0.11748123278771921</v>
      </c>
      <c r="H39">
        <v>-0.41766156639726731</v>
      </c>
      <c r="I39">
        <v>1.5658563619624069</v>
      </c>
      <c r="J39">
        <v>2.4002490079661918</v>
      </c>
      <c r="K39">
        <v>1.1784275396841637</v>
      </c>
      <c r="L39">
        <v>1.2589795332429516</v>
      </c>
      <c r="M39">
        <v>0.38437766335659496</v>
      </c>
      <c r="N39">
        <v>0.48196144394927531</v>
      </c>
      <c r="O39">
        <v>-7.6838171661934036E-3</v>
      </c>
      <c r="P39">
        <v>0.41336014690664769</v>
      </c>
      <c r="Q39">
        <v>0.29127179898383287</v>
      </c>
      <c r="R39">
        <v>0.45804988326137464</v>
      </c>
      <c r="S39">
        <v>0.55306863495906822</v>
      </c>
      <c r="T39">
        <v>0.82071337576095094</v>
      </c>
      <c r="U39">
        <v>1.0163718969205542</v>
      </c>
      <c r="V39">
        <v>0.71947235263772613</v>
      </c>
      <c r="W39">
        <v>0.24115064354963317</v>
      </c>
      <c r="X39">
        <v>0.67664252828636717</v>
      </c>
      <c r="Y39">
        <v>1.0095226145555987</v>
      </c>
      <c r="Z39">
        <v>1.3175043776749049</v>
      </c>
      <c r="AA39">
        <v>0.73187901068638905</v>
      </c>
      <c r="AB39">
        <v>1.2155479839762449</v>
      </c>
      <c r="AC39">
        <v>0.80570640243168912</v>
      </c>
      <c r="AD39">
        <v>1.0728845053699352</v>
      </c>
      <c r="AE39">
        <v>1.8749571837779875</v>
      </c>
      <c r="AF39">
        <v>2.0811858575425535</v>
      </c>
      <c r="AG39">
        <v>3.5421565173573097</v>
      </c>
      <c r="AH39">
        <v>4.9565235528085774</v>
      </c>
      <c r="AI39">
        <v>4.4635901334755204</v>
      </c>
      <c r="AJ39">
        <v>4.2353278548696673</v>
      </c>
      <c r="AK39">
        <v>3.6878340589097802</v>
      </c>
      <c r="AL39">
        <v>2.7479289282230619</v>
      </c>
      <c r="AM39">
        <v>1.7927774888778027</v>
      </c>
      <c r="AN39">
        <v>1.8189733018715732</v>
      </c>
    </row>
    <row r="40" spans="1:40" x14ac:dyDescent="0.25">
      <c r="B40" t="s">
        <v>256</v>
      </c>
      <c r="C40">
        <v>1.7463429344902808</v>
      </c>
      <c r="D40">
        <v>4.6944378977820118E-2</v>
      </c>
      <c r="E40">
        <v>0.71906146370114632</v>
      </c>
      <c r="F40">
        <v>0.66172364645084625</v>
      </c>
      <c r="G40">
        <v>0.11044614577874522</v>
      </c>
      <c r="H40">
        <v>-0.56749062685802831</v>
      </c>
      <c r="I40">
        <v>1.9610678158596913</v>
      </c>
      <c r="J40">
        <v>3.3289318090539015</v>
      </c>
      <c r="K40">
        <v>1.7418733243569819</v>
      </c>
      <c r="L40">
        <v>1.834937490918042</v>
      </c>
      <c r="M40">
        <v>0.56620560597184111</v>
      </c>
      <c r="N40">
        <v>0.78752474860952115</v>
      </c>
      <c r="O40">
        <v>3.3309818579278942E-2</v>
      </c>
      <c r="P40">
        <v>0.47289670205582385</v>
      </c>
      <c r="Q40">
        <v>0.34803326517718014</v>
      </c>
      <c r="R40">
        <v>0.66458403139444355</v>
      </c>
      <c r="S40">
        <v>0.51683258910735375</v>
      </c>
      <c r="T40">
        <v>0.79116938961102512</v>
      </c>
      <c r="U40">
        <v>1.1059154543242198</v>
      </c>
      <c r="V40">
        <v>0.82905373347857769</v>
      </c>
      <c r="W40">
        <v>2.2359996366652112E-3</v>
      </c>
      <c r="X40">
        <v>0.61961093373956688</v>
      </c>
      <c r="Y40">
        <v>1.0778219886398379</v>
      </c>
      <c r="Z40">
        <v>1.501704522559568</v>
      </c>
      <c r="AA40">
        <v>0.20083224014135276</v>
      </c>
      <c r="AB40">
        <v>0.38851805970692382</v>
      </c>
      <c r="AC40">
        <v>0.71426043134857697</v>
      </c>
      <c r="AD40">
        <v>0.8286854144010638</v>
      </c>
      <c r="AE40">
        <v>1.7368516223939103</v>
      </c>
      <c r="AF40">
        <v>2.2225888350174645</v>
      </c>
      <c r="AG40">
        <v>3.9218367284114097</v>
      </c>
      <c r="AH40">
        <v>4.9714318193226656</v>
      </c>
      <c r="AI40">
        <v>4.9970817284730407</v>
      </c>
      <c r="AJ40">
        <v>4.7371038407140533</v>
      </c>
      <c r="AK40">
        <v>4.4063839706727794</v>
      </c>
      <c r="AL40">
        <v>3.1524073775138768</v>
      </c>
      <c r="AM40">
        <v>1.8058776612820544</v>
      </c>
      <c r="AN40">
        <v>1.8715063115950448</v>
      </c>
    </row>
    <row r="41" spans="1:40" x14ac:dyDescent="0.25">
      <c r="B41" t="s">
        <v>257</v>
      </c>
      <c r="C41">
        <v>0.42028285686899852</v>
      </c>
      <c r="D41">
        <v>0.36070461930910286</v>
      </c>
      <c r="E41">
        <v>0.35860060920574055</v>
      </c>
      <c r="F41">
        <v>0.3829698940911368</v>
      </c>
      <c r="G41">
        <v>0.45514966874300683</v>
      </c>
      <c r="H41">
        <v>0.5700940896658705</v>
      </c>
      <c r="I41">
        <v>0.56522220000169321</v>
      </c>
      <c r="J41">
        <v>0.37593115341320021</v>
      </c>
      <c r="K41">
        <v>0.38294881946476456</v>
      </c>
      <c r="L41">
        <v>0.4606698135356031</v>
      </c>
      <c r="M41">
        <v>0.44872195552793948</v>
      </c>
      <c r="N41">
        <v>0.62831539395089542</v>
      </c>
      <c r="O41">
        <v>0.86234160943061045</v>
      </c>
      <c r="P41">
        <v>0.86906105305664927</v>
      </c>
      <c r="Q41">
        <v>1.035430648118016</v>
      </c>
      <c r="R41">
        <v>0.93454429496514846</v>
      </c>
      <c r="S41">
        <v>0.59881073582890043</v>
      </c>
      <c r="T41">
        <v>0.5396658117287445</v>
      </c>
      <c r="U41">
        <v>0.6973204273010869</v>
      </c>
      <c r="V41">
        <v>0.70976004366555345</v>
      </c>
      <c r="W41">
        <v>0.91491748612380575</v>
      </c>
      <c r="X41">
        <v>0.98148818965371087</v>
      </c>
      <c r="Y41">
        <v>1.2145874300260409</v>
      </c>
      <c r="Z41">
        <v>2.0634682856543884</v>
      </c>
      <c r="AA41">
        <v>2.9566990262090544</v>
      </c>
      <c r="AB41">
        <v>4.1498111413094039</v>
      </c>
      <c r="AC41">
        <v>2.102958165938138</v>
      </c>
      <c r="AD41">
        <v>1.7410427406243141</v>
      </c>
      <c r="AE41">
        <v>1.2898683759280918</v>
      </c>
      <c r="AF41">
        <v>1.3035130210213717</v>
      </c>
      <c r="AG41">
        <v>2.6228748113895071</v>
      </c>
      <c r="AH41">
        <v>3.1364299048347313</v>
      </c>
      <c r="AI41">
        <v>4.0602450598168192</v>
      </c>
      <c r="AJ41">
        <v>3.1596408262253552</v>
      </c>
      <c r="AK41">
        <v>1.6237197207104299</v>
      </c>
      <c r="AL41">
        <v>1.7027142943240861</v>
      </c>
      <c r="AM41">
        <v>2.001001482830886</v>
      </c>
      <c r="AN41">
        <v>1.4972728625229776</v>
      </c>
    </row>
    <row r="75" spans="2:45" x14ac:dyDescent="0.25">
      <c r="B75" t="s">
        <v>258</v>
      </c>
    </row>
    <row r="77" spans="2:45" x14ac:dyDescent="0.25">
      <c r="B77" t="s">
        <v>47</v>
      </c>
      <c r="C77" t="s">
        <v>109</v>
      </c>
      <c r="D77" t="s">
        <v>110</v>
      </c>
      <c r="E77" t="s">
        <v>111</v>
      </c>
      <c r="F77" t="s">
        <v>112</v>
      </c>
      <c r="G77" t="s">
        <v>113</v>
      </c>
      <c r="H77" t="s">
        <v>114</v>
      </c>
      <c r="I77" t="s">
        <v>115</v>
      </c>
      <c r="J77" t="s">
        <v>116</v>
      </c>
      <c r="K77" t="s">
        <v>117</v>
      </c>
      <c r="L77" t="s">
        <v>118</v>
      </c>
      <c r="M77" t="s">
        <v>119</v>
      </c>
      <c r="N77" t="s">
        <v>120</v>
      </c>
      <c r="O77" t="s">
        <v>121</v>
      </c>
      <c r="P77" t="s">
        <v>122</v>
      </c>
      <c r="Q77" t="s">
        <v>123</v>
      </c>
      <c r="R77" t="s">
        <v>124</v>
      </c>
      <c r="S77" t="s">
        <v>125</v>
      </c>
      <c r="T77" t="s">
        <v>126</v>
      </c>
      <c r="U77" t="s">
        <v>127</v>
      </c>
      <c r="V77" t="s">
        <v>128</v>
      </c>
      <c r="W77" t="s">
        <v>129</v>
      </c>
      <c r="X77" t="s">
        <v>130</v>
      </c>
      <c r="Y77" t="s">
        <v>131</v>
      </c>
      <c r="Z77" t="s">
        <v>132</v>
      </c>
      <c r="AA77" t="s">
        <v>133</v>
      </c>
      <c r="AB77" t="s">
        <v>134</v>
      </c>
      <c r="AC77" t="s">
        <v>135</v>
      </c>
      <c r="AD77" t="s">
        <v>136</v>
      </c>
      <c r="AE77" t="s">
        <v>137</v>
      </c>
      <c r="AF77" t="s">
        <v>138</v>
      </c>
      <c r="AG77" t="s">
        <v>139</v>
      </c>
      <c r="AH77" t="s">
        <v>140</v>
      </c>
      <c r="AI77" t="s">
        <v>141</v>
      </c>
      <c r="AJ77" t="s">
        <v>142</v>
      </c>
      <c r="AK77" t="s">
        <v>143</v>
      </c>
      <c r="AL77" t="s">
        <v>144</v>
      </c>
      <c r="AM77" t="s">
        <v>145</v>
      </c>
      <c r="AN77" t="s">
        <v>146</v>
      </c>
      <c r="AO77" t="s">
        <v>147</v>
      </c>
      <c r="AP77" t="s">
        <v>148</v>
      </c>
      <c r="AQ77" t="s">
        <v>149</v>
      </c>
      <c r="AR77" t="s">
        <v>48</v>
      </c>
      <c r="AS77" t="s">
        <v>150</v>
      </c>
    </row>
    <row r="78" spans="2:45" x14ac:dyDescent="0.25">
      <c r="B78" t="s">
        <v>151</v>
      </c>
      <c r="C78">
        <v>17.684942155073557</v>
      </c>
      <c r="D78">
        <v>-9.9431094860262643</v>
      </c>
      <c r="E78">
        <v>5.6099186099424738</v>
      </c>
      <c r="F78">
        <v>19.340086079611773</v>
      </c>
      <c r="G78">
        <v>11.851197165182139</v>
      </c>
      <c r="H78">
        <v>31.237159537989374</v>
      </c>
      <c r="I78">
        <v>13.938894460945795</v>
      </c>
      <c r="J78">
        <v>25.326495299461904</v>
      </c>
      <c r="K78">
        <v>20.173151194060935</v>
      </c>
      <c r="L78">
        <v>5.0622314695647388</v>
      </c>
      <c r="M78">
        <v>8.4145351575845879</v>
      </c>
      <c r="N78">
        <v>34.015956178026272</v>
      </c>
      <c r="O78">
        <v>4.0280883211021754</v>
      </c>
      <c r="P78">
        <v>5.9632597287448545</v>
      </c>
      <c r="Q78">
        <v>4.2664601386394736</v>
      </c>
      <c r="R78">
        <v>-1.9029801610069552</v>
      </c>
      <c r="S78">
        <v>-1.9620325327478065</v>
      </c>
      <c r="T78">
        <v>3.9576469303477384</v>
      </c>
      <c r="U78">
        <v>27.944717326398923</v>
      </c>
      <c r="V78">
        <v>83.433803891644402</v>
      </c>
      <c r="W78">
        <v>58.595213319458892</v>
      </c>
      <c r="X78">
        <v>2.4166666666666665</v>
      </c>
      <c r="Y78">
        <v>-4.8545861297539146</v>
      </c>
      <c r="Z78">
        <v>-33.428927680798004</v>
      </c>
      <c r="AA78">
        <v>13.146747352496218</v>
      </c>
      <c r="AB78">
        <v>3.4124629080118694</v>
      </c>
      <c r="AC78">
        <v>-82.892095357590961</v>
      </c>
      <c r="AD78">
        <v>72.260898952348768</v>
      </c>
      <c r="AE78">
        <v>52.922692021692455</v>
      </c>
      <c r="AF78">
        <v>58.003619004045689</v>
      </c>
      <c r="AG78">
        <v>3.9314666234382525</v>
      </c>
      <c r="AH78">
        <v>1.6116504854368965</v>
      </c>
      <c r="AI78">
        <v>0.52238805970149171</v>
      </c>
      <c r="AJ78">
        <v>91.007334963325249</v>
      </c>
      <c r="AK78">
        <v>16.135274443156948</v>
      </c>
      <c r="AL78">
        <v>15.277142331745578</v>
      </c>
      <c r="AM78">
        <v>17.856219846001771</v>
      </c>
      <c r="AN78">
        <v>17.812296545642933</v>
      </c>
      <c r="AO78">
        <v>33.35559789648871</v>
      </c>
      <c r="AP78">
        <v>11.063830814435404</v>
      </c>
      <c r="AQ78">
        <v>34.992152917176213</v>
      </c>
      <c r="AR78">
        <v>85.367911816332338</v>
      </c>
      <c r="AS78">
        <v>78.098847400181555</v>
      </c>
    </row>
    <row r="79" spans="2:45" x14ac:dyDescent="0.25">
      <c r="B79" t="s">
        <v>7</v>
      </c>
      <c r="AI79">
        <v>17.982548796641566</v>
      </c>
      <c r="AJ79">
        <v>9.9968667903360373</v>
      </c>
      <c r="AK79">
        <v>15.236568347027513</v>
      </c>
      <c r="AL79">
        <v>17.436693701580694</v>
      </c>
      <c r="AM79">
        <v>74.710582626215</v>
      </c>
      <c r="AN79">
        <v>-55.065461239413573</v>
      </c>
      <c r="AO79">
        <v>30.786319410363884</v>
      </c>
      <c r="AP79">
        <v>40.359070414772383</v>
      </c>
      <c r="AQ79">
        <v>66.764527574499581</v>
      </c>
      <c r="AR79">
        <v>38.210459069819919</v>
      </c>
      <c r="AS79">
        <v>50.554897719127624</v>
      </c>
    </row>
    <row r="80" spans="2:45" x14ac:dyDescent="0.25">
      <c r="B80" t="s">
        <v>73</v>
      </c>
      <c r="S80">
        <v>4.8339555957000787E-3</v>
      </c>
      <c r="X80">
        <v>0.46741968699593117</v>
      </c>
      <c r="Y80">
        <v>0.15178976878570161</v>
      </c>
      <c r="Z80">
        <v>1.0020800764115818</v>
      </c>
      <c r="AA80">
        <v>0.74528760357178514</v>
      </c>
      <c r="AB80">
        <v>0.67485441705201232</v>
      </c>
      <c r="AC80">
        <v>1.1815241412659483</v>
      </c>
      <c r="AD80">
        <v>2.1169680437421858</v>
      </c>
      <c r="AE80">
        <v>1.680836327193971</v>
      </c>
      <c r="AF80">
        <v>2.8749529517232131</v>
      </c>
      <c r="AG80">
        <v>4.7233865139289852</v>
      </c>
      <c r="AH80">
        <v>3.3911727471253332</v>
      </c>
      <c r="AI80">
        <v>5.5704184220640514</v>
      </c>
      <c r="AJ80">
        <v>8.2429776493660487</v>
      </c>
      <c r="AK80">
        <v>4.6634983284345006</v>
      </c>
      <c r="AL80">
        <v>7.3156428071021127</v>
      </c>
      <c r="AM80">
        <v>10.075414023045433</v>
      </c>
      <c r="AN80">
        <v>8.8019767483884106</v>
      </c>
      <c r="AO80">
        <v>15.021561307364898</v>
      </c>
      <c r="AP80">
        <v>13.604531929094895</v>
      </c>
      <c r="AQ80">
        <v>27.279424595344054</v>
      </c>
      <c r="AR80">
        <v>53.810768469354016</v>
      </c>
      <c r="AS80">
        <v>43.129101909607925</v>
      </c>
    </row>
    <row r="81" spans="2:45" x14ac:dyDescent="0.25">
      <c r="B81" t="s">
        <v>152</v>
      </c>
      <c r="M81">
        <v>0.12364372416702153</v>
      </c>
      <c r="N81">
        <v>1.0475220094888285E-2</v>
      </c>
      <c r="O81">
        <v>5.3387681871061077E-2</v>
      </c>
      <c r="P81">
        <v>7.6287010182161524E-2</v>
      </c>
      <c r="Q81">
        <v>-8.657566588015711E-2</v>
      </c>
      <c r="R81">
        <v>7.4020318145549893E-3</v>
      </c>
      <c r="S81">
        <v>2.8607172105717692E-2</v>
      </c>
      <c r="T81">
        <v>0.26339668382348203</v>
      </c>
      <c r="U81">
        <v>0.21496197286175051</v>
      </c>
      <c r="V81">
        <v>0.14692513874931398</v>
      </c>
      <c r="W81">
        <v>0.36622607335133051</v>
      </c>
      <c r="X81">
        <v>0.81849276377803581</v>
      </c>
      <c r="Y81">
        <v>1.2849805155184759</v>
      </c>
      <c r="Z81">
        <v>1.5781812358062803</v>
      </c>
      <c r="AA81">
        <v>1.6182939775346394</v>
      </c>
      <c r="AB81">
        <v>2.0028561717070272</v>
      </c>
      <c r="AC81">
        <v>2.2364675035770505</v>
      </c>
      <c r="AD81">
        <v>1.6902774341346092</v>
      </c>
      <c r="AE81">
        <v>4.9185172468863225</v>
      </c>
      <c r="AF81">
        <v>8.4143855594459964</v>
      </c>
      <c r="AG81">
        <v>3.2296303429348674</v>
      </c>
      <c r="AH81">
        <v>6.2678072660703164</v>
      </c>
      <c r="AI81">
        <v>8.273206372612659</v>
      </c>
      <c r="AJ81">
        <v>7.2157005138263539</v>
      </c>
      <c r="AK81">
        <v>4.2945638733165117</v>
      </c>
      <c r="AL81">
        <v>1.86081128365682</v>
      </c>
      <c r="AM81">
        <v>2.6124433881724309</v>
      </c>
      <c r="AN81">
        <v>5.1855181505839072</v>
      </c>
      <c r="AO81">
        <v>5.6528075907236612</v>
      </c>
      <c r="AP81">
        <v>9.2959234686473859</v>
      </c>
      <c r="AQ81">
        <v>13.56589392160391</v>
      </c>
      <c r="AR81">
        <v>22.683141665158242</v>
      </c>
      <c r="AS81">
        <v>36.436793318714329</v>
      </c>
    </row>
    <row r="82" spans="2:45" x14ac:dyDescent="0.25">
      <c r="B82" t="s">
        <v>153</v>
      </c>
      <c r="C82">
        <v>0.38213836902670878</v>
      </c>
      <c r="D82">
        <v>1.7793354841317184</v>
      </c>
      <c r="E82">
        <v>0.79619818526615527</v>
      </c>
      <c r="F82">
        <v>2.9514711456589771</v>
      </c>
      <c r="G82">
        <v>0.87276791486142935</v>
      </c>
      <c r="H82">
        <v>-25.782361843240263</v>
      </c>
      <c r="I82">
        <v>0.29648422614193032</v>
      </c>
      <c r="J82">
        <v>0.76280155728867682</v>
      </c>
      <c r="K82">
        <v>0.52522678512177556</v>
      </c>
      <c r="L82">
        <v>9.8179852428621501</v>
      </c>
      <c r="M82">
        <v>3.8212269915819288</v>
      </c>
      <c r="N82">
        <v>1.6636666019597128</v>
      </c>
      <c r="O82">
        <v>1.9954696492347033</v>
      </c>
      <c r="P82">
        <v>0.17356299822399282</v>
      </c>
      <c r="Q82">
        <v>1.1728934619892086</v>
      </c>
      <c r="R82">
        <v>1.0215707003136121</v>
      </c>
      <c r="S82">
        <v>0.55932345966404673</v>
      </c>
      <c r="T82">
        <v>0.18447981412531059</v>
      </c>
      <c r="U82">
        <v>0.20124067228484066</v>
      </c>
      <c r="V82">
        <v>0.35330054613222056</v>
      </c>
      <c r="W82">
        <v>0.66067236482489222</v>
      </c>
      <c r="X82">
        <v>0.15722169134670233</v>
      </c>
      <c r="Y82">
        <v>0.51553141530577262</v>
      </c>
      <c r="Z82">
        <v>1.2874116973166565</v>
      </c>
      <c r="AA82">
        <v>0.1580406592480863</v>
      </c>
      <c r="AB82">
        <v>0.49384547978757404</v>
      </c>
      <c r="AC82">
        <v>-3.0191354092285828E-2</v>
      </c>
      <c r="AD82">
        <v>-0.23752112453242646</v>
      </c>
      <c r="AE82">
        <v>9.6459632959481362E-3</v>
      </c>
      <c r="AF82">
        <v>1.075610906694431</v>
      </c>
      <c r="AG82">
        <v>3.0994389788320715</v>
      </c>
      <c r="AH82">
        <v>5.9203257120311372</v>
      </c>
      <c r="AI82">
        <v>5.0890029489836994</v>
      </c>
      <c r="AJ82">
        <v>6.5187840619091055</v>
      </c>
      <c r="AK82">
        <v>21.358695764032248</v>
      </c>
      <c r="AL82">
        <v>37.268050067352561</v>
      </c>
      <c r="AM82">
        <v>5.0843784474070555</v>
      </c>
      <c r="AN82">
        <v>4.1520061960368251</v>
      </c>
      <c r="AO82">
        <v>9.0435061335786404</v>
      </c>
      <c r="AP82">
        <v>-0.10148698522942062</v>
      </c>
      <c r="AQ82">
        <v>3.700889330478903</v>
      </c>
      <c r="AR82">
        <v>14.229910511134722</v>
      </c>
      <c r="AS82">
        <v>30.423318259626164</v>
      </c>
    </row>
    <row r="83" spans="2:45" x14ac:dyDescent="0.25">
      <c r="B83" t="s">
        <v>104</v>
      </c>
      <c r="AE83">
        <v>8.742587027390897</v>
      </c>
      <c r="AF83">
        <v>14.826633556748508</v>
      </c>
      <c r="AG83">
        <v>36.071858892805594</v>
      </c>
      <c r="AH83">
        <v>14.035274581854518</v>
      </c>
      <c r="AI83">
        <v>5.820263611713532</v>
      </c>
      <c r="AJ83">
        <v>8.4422212253029905</v>
      </c>
      <c r="AK83">
        <v>20.125157677694279</v>
      </c>
      <c r="AL83">
        <v>22.560504893148931</v>
      </c>
      <c r="AM83">
        <v>23.200713285948403</v>
      </c>
      <c r="AN83">
        <v>29.358115828368458</v>
      </c>
      <c r="AO83">
        <v>30.570633844219429</v>
      </c>
      <c r="AP83">
        <v>25.356980198717157</v>
      </c>
      <c r="AQ83">
        <v>36.174762015853617</v>
      </c>
      <c r="AR83">
        <v>38.683969543918131</v>
      </c>
      <c r="AS83">
        <v>28.514302000575988</v>
      </c>
    </row>
    <row r="84" spans="2:45" x14ac:dyDescent="0.25">
      <c r="B84" t="s">
        <v>154</v>
      </c>
      <c r="W84">
        <v>1.274274937560528</v>
      </c>
      <c r="X84">
        <v>1.2120183741985529</v>
      </c>
      <c r="Z84">
        <v>1.0054192095394174</v>
      </c>
      <c r="AA84">
        <v>-4.6265880763572094</v>
      </c>
      <c r="AB84">
        <v>-4.1586958329867754</v>
      </c>
      <c r="AC84">
        <v>4.9125908820292628</v>
      </c>
      <c r="AD84">
        <v>-3.2195208157977819</v>
      </c>
      <c r="AE84">
        <v>1.3799185495738463E-2</v>
      </c>
      <c r="AF84">
        <v>90.268567463701544</v>
      </c>
      <c r="AG84">
        <v>113.3816246879733</v>
      </c>
      <c r="AH84">
        <v>217.93602275599713</v>
      </c>
      <c r="AI84">
        <v>-56.470084094244754</v>
      </c>
      <c r="AJ84">
        <v>107.90890181455643</v>
      </c>
      <c r="AK84">
        <v>2.6337393960911051</v>
      </c>
      <c r="AL84">
        <v>214.95843975044178</v>
      </c>
      <c r="AM84">
        <v>-0.99196362156388251</v>
      </c>
      <c r="AN84">
        <v>126.37320801833725</v>
      </c>
      <c r="AO84">
        <v>276.6407031874889</v>
      </c>
      <c r="AP84">
        <v>366.35665633903545</v>
      </c>
      <c r="AQ84">
        <v>168.28370098039215</v>
      </c>
      <c r="AR84">
        <v>-82.927357937902755</v>
      </c>
      <c r="AS84">
        <v>22.183236994219655</v>
      </c>
    </row>
    <row r="85" spans="2:45" x14ac:dyDescent="0.25">
      <c r="B85" t="s">
        <v>5</v>
      </c>
      <c r="C85">
        <v>4.8450214464209242</v>
      </c>
      <c r="D85">
        <v>5.1093890290761399</v>
      </c>
      <c r="E85">
        <v>5.4594099498650275</v>
      </c>
      <c r="F85">
        <v>8.3456062837506035</v>
      </c>
      <c r="G85">
        <v>6.466609983072928</v>
      </c>
      <c r="H85">
        <v>5.040792540792526</v>
      </c>
      <c r="I85">
        <v>3.7995187276278326</v>
      </c>
      <c r="J85">
        <v>4.3484642765403043</v>
      </c>
      <c r="K85">
        <v>3.7198444428687556</v>
      </c>
      <c r="L85">
        <v>8.601438304314911</v>
      </c>
      <c r="M85">
        <v>10.230673461339194</v>
      </c>
      <c r="N85">
        <v>11.557207683714141</v>
      </c>
      <c r="O85">
        <v>10.091316404571135</v>
      </c>
      <c r="P85">
        <v>6.2987820426876704</v>
      </c>
      <c r="Q85">
        <v>6.6591530382235931</v>
      </c>
      <c r="R85">
        <v>5.6413032561808141</v>
      </c>
      <c r="S85">
        <v>9.1153195624450909</v>
      </c>
      <c r="T85">
        <v>13.126751277402324</v>
      </c>
      <c r="U85">
        <v>13.783681470459259</v>
      </c>
      <c r="V85">
        <v>9.1950268193726625</v>
      </c>
      <c r="W85">
        <v>14.330998350525373</v>
      </c>
      <c r="X85">
        <v>10.747214446561808</v>
      </c>
      <c r="Y85">
        <v>4.2263202248513494</v>
      </c>
      <c r="Z85">
        <v>7.7274605952678472</v>
      </c>
      <c r="AA85">
        <v>11.589412201100055</v>
      </c>
      <c r="AB85">
        <v>13.124431568697807</v>
      </c>
      <c r="AC85">
        <v>10.043603549786516</v>
      </c>
      <c r="AD85">
        <v>13.730244379670953</v>
      </c>
      <c r="AE85">
        <v>8.5335153370426724</v>
      </c>
      <c r="AF85">
        <v>19.212936213973482</v>
      </c>
      <c r="AG85">
        <v>17.20069944079836</v>
      </c>
      <c r="AH85">
        <v>16.897235239954473</v>
      </c>
      <c r="AI85">
        <v>6.963072929036576</v>
      </c>
      <c r="AJ85">
        <v>12.31036510966541</v>
      </c>
      <c r="AK85">
        <v>18.413742898371201</v>
      </c>
      <c r="AL85">
        <v>14.197638560125247</v>
      </c>
      <c r="AM85">
        <v>24.983328720165151</v>
      </c>
      <c r="AN85">
        <v>26.521236144690285</v>
      </c>
      <c r="AO85">
        <v>6.3468911730404161</v>
      </c>
      <c r="AP85">
        <v>12.380671626324775</v>
      </c>
      <c r="AQ85">
        <v>23.295738846901802</v>
      </c>
      <c r="AR85">
        <v>18.378074011842923</v>
      </c>
      <c r="AS85">
        <v>21.316769611198207</v>
      </c>
    </row>
    <row r="86" spans="2:45" x14ac:dyDescent="0.25">
      <c r="B86" t="s">
        <v>155</v>
      </c>
      <c r="K86">
        <v>0.46091780131114368</v>
      </c>
      <c r="L86">
        <v>1.3749019607843167</v>
      </c>
      <c r="M86">
        <v>2.3468368479467219</v>
      </c>
      <c r="N86">
        <v>1.5471663282259569</v>
      </c>
      <c r="O86">
        <v>1.6360563380281676</v>
      </c>
      <c r="P86">
        <v>2.6739239239239181</v>
      </c>
      <c r="Q86">
        <v>1.5932185706833615</v>
      </c>
      <c r="R86">
        <v>0.58724763081994336</v>
      </c>
      <c r="S86">
        <v>1.2134366521577902</v>
      </c>
      <c r="T86">
        <v>1.8909318858284963</v>
      </c>
      <c r="U86">
        <v>0.41107738998482496</v>
      </c>
      <c r="V86">
        <v>-0.29817684833166941</v>
      </c>
      <c r="W86">
        <v>0.80577365066071394</v>
      </c>
      <c r="X86">
        <v>1.2020290117301824</v>
      </c>
      <c r="Y86">
        <v>9.3379630891524443E-2</v>
      </c>
      <c r="Z86">
        <v>14.90665802865219</v>
      </c>
      <c r="AA86">
        <v>0.16898713709948837</v>
      </c>
      <c r="AB86">
        <v>5.9082560121189083</v>
      </c>
      <c r="AC86">
        <v>2.8566592290528572</v>
      </c>
      <c r="AD86">
        <v>3.4085712178210548</v>
      </c>
      <c r="AE86">
        <v>1.681332058081908</v>
      </c>
      <c r="AF86">
        <v>22.8646243013869</v>
      </c>
      <c r="AG86">
        <v>5.1524536532170204</v>
      </c>
      <c r="AH86">
        <v>2.7630229946785141</v>
      </c>
      <c r="AI86">
        <v>10.965271509335373</v>
      </c>
      <c r="AJ86">
        <v>9.2430357318633796</v>
      </c>
      <c r="AK86">
        <v>-0.18323967749816705</v>
      </c>
      <c r="AL86">
        <v>13.159124178528042</v>
      </c>
      <c r="AM86">
        <v>19.242566665017506</v>
      </c>
      <c r="AN86">
        <v>31.429459613207428</v>
      </c>
      <c r="AO86">
        <v>21.29732417436119</v>
      </c>
      <c r="AP86">
        <v>19.404257380908888</v>
      </c>
      <c r="AQ86">
        <v>18.411942807182136</v>
      </c>
      <c r="AR86">
        <v>21.184220319017509</v>
      </c>
      <c r="AS86">
        <v>20.16339180823373</v>
      </c>
    </row>
    <row r="87" spans="2:45" x14ac:dyDescent="0.25">
      <c r="B87" t="s">
        <v>8</v>
      </c>
      <c r="G87">
        <v>0.66018328145433414</v>
      </c>
      <c r="H87">
        <v>1.6983089337200563</v>
      </c>
      <c r="I87">
        <v>1.8600196587022011</v>
      </c>
      <c r="J87">
        <v>1.2333128804798648</v>
      </c>
      <c r="K87">
        <v>2.6087104863980506</v>
      </c>
      <c r="L87">
        <v>1.871452034046851</v>
      </c>
      <c r="M87">
        <v>1.3412360077655385</v>
      </c>
      <c r="N87">
        <v>1.0022783583190704</v>
      </c>
      <c r="O87">
        <v>1.1475653285199663</v>
      </c>
      <c r="P87">
        <v>0.83190123444349584</v>
      </c>
      <c r="Q87">
        <v>0.61463240692733934</v>
      </c>
      <c r="R87">
        <v>0.78352519393503317</v>
      </c>
      <c r="S87">
        <v>-0.14325131311995093</v>
      </c>
      <c r="T87">
        <v>0.26789877311246812</v>
      </c>
      <c r="U87">
        <v>0.24676131040163368</v>
      </c>
      <c r="V87">
        <v>0.22082351418345417</v>
      </c>
      <c r="W87">
        <v>1.295813437366516</v>
      </c>
      <c r="X87">
        <v>2.7749615167283674</v>
      </c>
      <c r="Y87">
        <v>2.6253795509689311</v>
      </c>
      <c r="Z87">
        <v>2.178033227481504</v>
      </c>
      <c r="AA87">
        <v>1.4950886271026906</v>
      </c>
      <c r="AB87">
        <v>2.1304451305208478</v>
      </c>
      <c r="AC87">
        <v>3.5204057031318658</v>
      </c>
      <c r="AD87">
        <v>3.3749201921440242</v>
      </c>
      <c r="AE87">
        <v>12.514448660848576</v>
      </c>
      <c r="AF87">
        <v>18.970652953027123</v>
      </c>
      <c r="AG87">
        <v>26.200158233440074</v>
      </c>
      <c r="AH87">
        <v>9.1022321978454688</v>
      </c>
      <c r="AI87">
        <v>23.962227620469211</v>
      </c>
      <c r="AJ87">
        <v>14.118790745939824</v>
      </c>
      <c r="AK87">
        <v>-5.9019525133251216</v>
      </c>
      <c r="AL87">
        <v>23.2150207609304</v>
      </c>
      <c r="AM87">
        <v>9.9123015444592255</v>
      </c>
      <c r="AN87">
        <v>23.092057034279517</v>
      </c>
      <c r="AO87">
        <v>8.8089206953042787</v>
      </c>
      <c r="AP87">
        <v>23.924140205858095</v>
      </c>
      <c r="AQ87">
        <v>18.035314585890081</v>
      </c>
      <c r="AR87">
        <v>10.469564024263601</v>
      </c>
      <c r="AS87">
        <v>19.446456359033615</v>
      </c>
    </row>
    <row r="88" spans="2:45" x14ac:dyDescent="0.25">
      <c r="B88" t="s">
        <v>156</v>
      </c>
      <c r="K88">
        <v>-1.0729613923397394</v>
      </c>
      <c r="L88">
        <v>1.1006930483830901</v>
      </c>
      <c r="M88">
        <v>1.8239882407738697</v>
      </c>
      <c r="N88">
        <v>0.66844920966620114</v>
      </c>
      <c r="O88">
        <v>1.7554505966475575</v>
      </c>
      <c r="P88">
        <v>2.2329868069217906</v>
      </c>
      <c r="Q88">
        <v>1.3526571061665218</v>
      </c>
      <c r="R88">
        <v>1.594592849212775</v>
      </c>
      <c r="S88">
        <v>5.7592687387288146</v>
      </c>
      <c r="T88">
        <v>3.4869501664275813</v>
      </c>
      <c r="U88">
        <v>5.5361763359206595</v>
      </c>
      <c r="V88">
        <v>5.9745144151022016</v>
      </c>
      <c r="W88">
        <v>3.8680021611434281</v>
      </c>
      <c r="X88">
        <v>4.1866385048839421</v>
      </c>
      <c r="Y88">
        <v>5.9608331533071279</v>
      </c>
      <c r="Z88">
        <v>13.150507003575349</v>
      </c>
      <c r="AA88">
        <v>19.286225300518701</v>
      </c>
      <c r="AB88">
        <v>11.49826237409596</v>
      </c>
      <c r="AC88">
        <v>15.148007746455516</v>
      </c>
      <c r="AD88">
        <v>31.55227595563337</v>
      </c>
      <c r="AE88">
        <v>27.985320688902416</v>
      </c>
      <c r="AF88">
        <v>17.114191632991684</v>
      </c>
      <c r="AG88">
        <v>9.49672379201062</v>
      </c>
      <c r="AH88">
        <v>4.8815533328839757</v>
      </c>
      <c r="AI88">
        <v>7.3595316219959903</v>
      </c>
      <c r="AJ88">
        <v>11.435486424459093</v>
      </c>
      <c r="AK88">
        <v>12.570439702098332</v>
      </c>
      <c r="AL88">
        <v>7.2696797773279709</v>
      </c>
      <c r="AM88">
        <v>17.856821468476443</v>
      </c>
      <c r="AN88">
        <v>17.455258798050892</v>
      </c>
      <c r="AO88">
        <v>22.89441277955272</v>
      </c>
      <c r="AP88">
        <v>16.333616849615762</v>
      </c>
      <c r="AQ88">
        <v>14.265700760869567</v>
      </c>
      <c r="AR88">
        <v>12.646850273522981</v>
      </c>
      <c r="AS88">
        <v>18.046934026666705</v>
      </c>
    </row>
    <row r="89" spans="2:45" x14ac:dyDescent="0.25">
      <c r="B89" t="s">
        <v>157</v>
      </c>
      <c r="C89">
        <v>11.935743580461207</v>
      </c>
      <c r="D89">
        <v>8.2400253945291553</v>
      </c>
      <c r="E89">
        <v>4.4052689478300699</v>
      </c>
      <c r="F89">
        <v>15.828154711567057</v>
      </c>
      <c r="G89">
        <v>4.0107108055298131</v>
      </c>
      <c r="H89">
        <v>9.58095938751128</v>
      </c>
      <c r="I89">
        <v>12.855755685936627</v>
      </c>
      <c r="J89">
        <v>10.94890510948904</v>
      </c>
      <c r="K89">
        <v>7.3974445191661076</v>
      </c>
      <c r="L89">
        <v>5.898488892551712</v>
      </c>
      <c r="M89">
        <v>6.4601969388715732</v>
      </c>
      <c r="N89">
        <v>6.5007488548435939</v>
      </c>
      <c r="O89">
        <v>6.7707022260585292</v>
      </c>
      <c r="P89">
        <v>6.2182455254240514</v>
      </c>
      <c r="Q89">
        <v>6.4588590251833802</v>
      </c>
      <c r="R89">
        <v>6.8955128091425788</v>
      </c>
      <c r="S89">
        <v>6.8308299311431568</v>
      </c>
      <c r="T89">
        <v>7.7845970254724106</v>
      </c>
      <c r="U89">
        <v>8.1748203714271117</v>
      </c>
      <c r="V89">
        <v>7.3578408894287541</v>
      </c>
      <c r="W89">
        <v>5.4912469124511514</v>
      </c>
      <c r="X89">
        <v>5.2313193377064513</v>
      </c>
      <c r="Y89">
        <v>2.0785933983345788</v>
      </c>
      <c r="Z89">
        <v>4.0139831379806781</v>
      </c>
      <c r="AA89">
        <v>6.3678085559744186</v>
      </c>
      <c r="AB89">
        <v>9.0281794892984024</v>
      </c>
      <c r="AC89">
        <v>5.769308247048869</v>
      </c>
      <c r="AD89">
        <v>9.4854396381114032</v>
      </c>
      <c r="AE89">
        <v>8.7464467560053833</v>
      </c>
      <c r="AF89">
        <v>8.8633837094011891</v>
      </c>
      <c r="AG89">
        <v>3.9563942731904502</v>
      </c>
      <c r="AH89">
        <v>10.468426501035196</v>
      </c>
      <c r="AI89">
        <v>6.8355373909952126</v>
      </c>
      <c r="AJ89">
        <v>8.3097470273686795</v>
      </c>
      <c r="AK89">
        <v>4.5292445115852731</v>
      </c>
      <c r="AL89">
        <v>9.3438470168844301</v>
      </c>
      <c r="AM89">
        <v>14.345967359504916</v>
      </c>
      <c r="AN89">
        <v>17.020273099841855</v>
      </c>
      <c r="AO89">
        <v>18.592144102028829</v>
      </c>
      <c r="AP89">
        <v>19.854463983910954</v>
      </c>
      <c r="AQ89">
        <v>16.416955154775835</v>
      </c>
      <c r="AR89">
        <v>11.198890902149792</v>
      </c>
      <c r="AS89">
        <v>15.432001715264848</v>
      </c>
    </row>
    <row r="90" spans="2:45" x14ac:dyDescent="0.25">
      <c r="B90" t="s">
        <v>69</v>
      </c>
      <c r="AM90">
        <v>0</v>
      </c>
      <c r="AN90">
        <v>25.521859347844327</v>
      </c>
      <c r="AO90">
        <v>21.485928641792924</v>
      </c>
      <c r="AP90">
        <v>37.259803372414126</v>
      </c>
      <c r="AQ90">
        <v>18.430847346181032</v>
      </c>
      <c r="AR90">
        <v>12.356470295318941</v>
      </c>
      <c r="AS90">
        <v>15.284125843284285</v>
      </c>
    </row>
    <row r="91" spans="2:45" x14ac:dyDescent="0.25">
      <c r="B91" t="s">
        <v>158</v>
      </c>
      <c r="C91">
        <v>1.8876160964361721</v>
      </c>
      <c r="D91">
        <v>1.2394250023635871</v>
      </c>
      <c r="E91">
        <v>0.81653508717356627</v>
      </c>
      <c r="F91">
        <v>1.0847830039609268</v>
      </c>
      <c r="G91">
        <v>1.6188948128897744</v>
      </c>
      <c r="H91">
        <v>1.4867460642084795</v>
      </c>
      <c r="I91">
        <v>1.4288220146898898</v>
      </c>
      <c r="J91">
        <v>0.73128826143146475</v>
      </c>
      <c r="K91">
        <v>2.5250411672088942</v>
      </c>
      <c r="L91">
        <v>1.449796187608579</v>
      </c>
      <c r="M91">
        <v>-1.6962391474126586</v>
      </c>
      <c r="N91">
        <v>0.6732712629590295</v>
      </c>
      <c r="O91">
        <v>0.36148319640729082</v>
      </c>
      <c r="P91">
        <v>0.17056658904440272</v>
      </c>
      <c r="Q91">
        <v>0.5385601822597379</v>
      </c>
      <c r="R91">
        <v>-3.612713918687807</v>
      </c>
      <c r="S91">
        <v>-28.624255729029734</v>
      </c>
      <c r="T91">
        <v>5.6194361117278211</v>
      </c>
      <c r="U91">
        <v>-2.1883051699944436</v>
      </c>
      <c r="V91">
        <v>2.3962537418066847</v>
      </c>
      <c r="W91">
        <v>4.9926817757448605</v>
      </c>
      <c r="X91">
        <v>0.96213368683985034</v>
      </c>
      <c r="Y91">
        <v>-0.82339219032836342</v>
      </c>
      <c r="Z91">
        <v>-0.97070808671426179</v>
      </c>
      <c r="AA91">
        <v>-0.31518119019984786</v>
      </c>
      <c r="AB91">
        <v>0.83686279311109868</v>
      </c>
      <c r="AC91">
        <v>7.0499966823950294E-2</v>
      </c>
      <c r="AD91">
        <v>0.21171417484971677</v>
      </c>
      <c r="AE91">
        <v>1.5599153457568522E-2</v>
      </c>
      <c r="AF91">
        <v>7.9655500520735154E-2</v>
      </c>
      <c r="AG91">
        <v>6.1334202036354624</v>
      </c>
      <c r="AH91">
        <v>0.91115691923164299</v>
      </c>
      <c r="AI91">
        <v>0.84046597468200313</v>
      </c>
      <c r="AJ91">
        <v>0.62817429495201504</v>
      </c>
      <c r="AK91">
        <v>4.272844006825494</v>
      </c>
      <c r="AL91">
        <v>5.5737013674267706</v>
      </c>
      <c r="AM91">
        <v>3.1190121849353427</v>
      </c>
      <c r="AN91">
        <v>4.4226729240570011</v>
      </c>
      <c r="AO91">
        <v>2.1190390133445018</v>
      </c>
      <c r="AP91">
        <v>4.5000581365394483</v>
      </c>
      <c r="AQ91">
        <v>9.2470679669049645</v>
      </c>
      <c r="AR91">
        <v>32.414354619459687</v>
      </c>
      <c r="AS91">
        <v>14.470998214661707</v>
      </c>
    </row>
    <row r="92" spans="2:45" x14ac:dyDescent="0.25">
      <c r="B92" t="s">
        <v>159</v>
      </c>
      <c r="M92">
        <v>2.083333370126327</v>
      </c>
      <c r="N92">
        <v>1.591355627318499</v>
      </c>
      <c r="O92">
        <v>3.6711990759605588</v>
      </c>
      <c r="P92">
        <v>22.62569872360659</v>
      </c>
      <c r="Q92">
        <v>8.5668959736130734</v>
      </c>
      <c r="R92">
        <v>10.256410437544995</v>
      </c>
      <c r="S92">
        <v>9.775767285156105</v>
      </c>
      <c r="T92">
        <v>15.388565831511642</v>
      </c>
      <c r="U92">
        <v>10.368421235744472</v>
      </c>
      <c r="V92">
        <v>28.479835042785872</v>
      </c>
      <c r="W92">
        <v>30.643890363592675</v>
      </c>
      <c r="X92">
        <v>13.032490076567433</v>
      </c>
      <c r="Y92">
        <v>6.891395735775359</v>
      </c>
      <c r="Z92">
        <v>6.9371698236047443</v>
      </c>
      <c r="AA92">
        <v>6.92166335676038</v>
      </c>
      <c r="AB92">
        <v>8.8715892417501578</v>
      </c>
      <c r="AC92">
        <v>14.324283812553659</v>
      </c>
      <c r="AD92">
        <v>7.1505241454974637</v>
      </c>
      <c r="AE92">
        <v>11.111457888513186</v>
      </c>
      <c r="AF92">
        <v>18.92963431089392</v>
      </c>
      <c r="AG92">
        <v>23.097082903587932</v>
      </c>
      <c r="AH92">
        <v>19.352852961404942</v>
      </c>
      <c r="AI92">
        <v>16.686265666379313</v>
      </c>
      <c r="AJ92">
        <v>16.381270792179063</v>
      </c>
      <c r="AK92">
        <v>11.209253413356933</v>
      </c>
      <c r="AL92">
        <v>17.336435443524696</v>
      </c>
      <c r="AM92">
        <v>17.539883174349558</v>
      </c>
      <c r="AN92">
        <v>19.659338896194797</v>
      </c>
      <c r="AO92">
        <v>24.211001612903274</v>
      </c>
      <c r="AP92">
        <v>18.444475757575724</v>
      </c>
      <c r="AQ92">
        <v>16.796409630818619</v>
      </c>
      <c r="AR92">
        <v>15.056373804679549</v>
      </c>
      <c r="AS92">
        <v>13.724503846153906</v>
      </c>
    </row>
    <row r="93" spans="2:45" x14ac:dyDescent="0.25">
      <c r="B93" t="s">
        <v>160</v>
      </c>
      <c r="M93">
        <v>-0.30614472863381159</v>
      </c>
      <c r="N93">
        <v>-6.6992014196983141E-2</v>
      </c>
      <c r="O93">
        <v>-6.0080302589467562</v>
      </c>
      <c r="P93">
        <v>0.41501103752759383</v>
      </c>
      <c r="Q93">
        <v>-0.12784974093264248</v>
      </c>
      <c r="R93">
        <v>0.95159503766061149</v>
      </c>
      <c r="S93">
        <v>3.8054405677114143</v>
      </c>
      <c r="T93">
        <v>3.6101343570057578</v>
      </c>
      <c r="U93">
        <v>0.7116995406646851</v>
      </c>
      <c r="V93">
        <v>2.3214660908135869</v>
      </c>
      <c r="W93">
        <v>2.6035733411226327</v>
      </c>
      <c r="X93">
        <v>2.658831510894724</v>
      </c>
      <c r="Y93">
        <v>2.3169816333986515</v>
      </c>
      <c r="Z93">
        <v>2.1406855945877092</v>
      </c>
      <c r="AA93">
        <v>2.4566591332978711</v>
      </c>
      <c r="AB93">
        <v>1.8122583775768415</v>
      </c>
      <c r="AC93">
        <v>2.0682987256816827</v>
      </c>
      <c r="AD93">
        <v>2.2448550847490347</v>
      </c>
      <c r="AE93">
        <v>2.132576077223816</v>
      </c>
      <c r="AF93">
        <v>2.0912115744770698</v>
      </c>
      <c r="AG93">
        <v>3.573781898789715</v>
      </c>
      <c r="AH93">
        <v>2.5598152278126376</v>
      </c>
      <c r="AI93">
        <v>2.9844698917377297</v>
      </c>
      <c r="AJ93">
        <v>3.3451434178823645</v>
      </c>
      <c r="AK93">
        <v>4.9212933657174451</v>
      </c>
      <c r="AL93">
        <v>5.3392957131426417</v>
      </c>
      <c r="AM93">
        <v>4.897038336670839</v>
      </c>
      <c r="AN93">
        <v>8.5884515089382436</v>
      </c>
      <c r="AO93">
        <v>9.5819527824094131</v>
      </c>
      <c r="AP93">
        <v>7.9593082553299794</v>
      </c>
      <c r="AQ93">
        <v>10.143313354863308</v>
      </c>
      <c r="AR93">
        <v>11.856869426015185</v>
      </c>
      <c r="AS93">
        <v>13.438368873140199</v>
      </c>
    </row>
    <row r="94" spans="2:45" x14ac:dyDescent="0.25">
      <c r="B94" t="s">
        <v>161</v>
      </c>
      <c r="N94">
        <v>-0.4900436356846869</v>
      </c>
      <c r="O94">
        <v>1.0159240994818455</v>
      </c>
      <c r="P94">
        <v>1.1700523219774501</v>
      </c>
      <c r="Q94">
        <v>4.312322285236819</v>
      </c>
      <c r="R94">
        <v>3.9279719417541292</v>
      </c>
      <c r="S94">
        <v>7.3683966448621838</v>
      </c>
      <c r="T94">
        <v>1.7997584610363093</v>
      </c>
      <c r="U94">
        <v>0.49734093165391613</v>
      </c>
      <c r="V94">
        <v>1.008609456711181</v>
      </c>
      <c r="W94">
        <v>9.8767720054600048</v>
      </c>
      <c r="X94">
        <v>37.261057389470565</v>
      </c>
      <c r="Y94">
        <v>4.4677054236990426</v>
      </c>
      <c r="Z94">
        <v>16.392516651709823</v>
      </c>
      <c r="AA94">
        <v>16.859477071226774</v>
      </c>
      <c r="AB94">
        <v>89.475617557743675</v>
      </c>
      <c r="AC94">
        <v>161.82376013928354</v>
      </c>
      <c r="AD94">
        <v>12.083868861672178</v>
      </c>
      <c r="AE94">
        <v>74.123895970549782</v>
      </c>
      <c r="AF94">
        <v>24.841690366704405</v>
      </c>
      <c r="AG94">
        <v>14.770535986374522</v>
      </c>
      <c r="AH94">
        <v>64.384101070576889</v>
      </c>
      <c r="AI94">
        <v>17.899145327455507</v>
      </c>
      <c r="AJ94">
        <v>27.760575948805656</v>
      </c>
      <c r="AK94">
        <v>7.7291473391872412</v>
      </c>
      <c r="AL94">
        <v>11.121500172467979</v>
      </c>
      <c r="AM94">
        <v>5.8092926856186642</v>
      </c>
      <c r="AN94">
        <v>12.186102005137537</v>
      </c>
      <c r="AO94">
        <v>-5.1486307683317891</v>
      </c>
      <c r="AP94">
        <v>17.442938704430514</v>
      </c>
      <c r="AQ94">
        <v>23.596615283736334</v>
      </c>
      <c r="AR94">
        <v>12.566937113791482</v>
      </c>
      <c r="AS94">
        <v>12.828932388662384</v>
      </c>
    </row>
    <row r="95" spans="2:45" x14ac:dyDescent="0.25">
      <c r="B95" t="s">
        <v>162</v>
      </c>
      <c r="C95">
        <v>13.318672323656061</v>
      </c>
      <c r="D95">
        <v>5.6411945954901466</v>
      </c>
      <c r="K95">
        <v>1.467351430667645</v>
      </c>
      <c r="L95">
        <v>-3.2938076416337288E-2</v>
      </c>
      <c r="N95">
        <v>-1.0368066355624677</v>
      </c>
      <c r="Q95">
        <v>-1.7543859649122806</v>
      </c>
      <c r="R95">
        <v>1.7690652641644753</v>
      </c>
      <c r="S95">
        <v>2.0188720649550143</v>
      </c>
      <c r="T95">
        <v>2.4769479673434551</v>
      </c>
      <c r="U95">
        <v>4.4458558272467448</v>
      </c>
      <c r="V95">
        <v>5.1356186639958734</v>
      </c>
      <c r="W95">
        <v>4.1641449379646991</v>
      </c>
      <c r="X95">
        <v>3.0580989800288774</v>
      </c>
      <c r="Y95">
        <v>3.0107479156331949</v>
      </c>
      <c r="Z95">
        <v>1.6435625443164632</v>
      </c>
      <c r="AA95">
        <v>2.6464450735305656</v>
      </c>
      <c r="AB95">
        <v>3.3949873144291964</v>
      </c>
      <c r="AC95">
        <v>2.5854890336430048</v>
      </c>
      <c r="AD95">
        <v>1.8274280549434294</v>
      </c>
      <c r="AE95">
        <v>2.5621578301983359</v>
      </c>
      <c r="AF95">
        <v>7.3134610126701931</v>
      </c>
      <c r="AG95">
        <v>2.8062233154994409</v>
      </c>
      <c r="AH95">
        <v>7.0153835420372399</v>
      </c>
      <c r="AI95">
        <v>2.7219215128263006</v>
      </c>
      <c r="AJ95">
        <v>-1.1031206899929824</v>
      </c>
      <c r="AK95">
        <v>10.539884327213027</v>
      </c>
      <c r="AL95">
        <v>11.390097462041195</v>
      </c>
      <c r="AM95">
        <v>8.9390565994789917</v>
      </c>
      <c r="AN95">
        <v>10.877468986329562</v>
      </c>
      <c r="AO95">
        <v>12.389079918918071</v>
      </c>
      <c r="AP95">
        <v>8.1314969311822196</v>
      </c>
      <c r="AQ95">
        <v>6.8966662197928716</v>
      </c>
      <c r="AR95">
        <v>6.4035275481350782</v>
      </c>
      <c r="AS95">
        <v>12.349851115321844</v>
      </c>
    </row>
    <row r="96" spans="2:45" x14ac:dyDescent="0.25">
      <c r="B96" t="s">
        <v>163</v>
      </c>
      <c r="C96">
        <v>0.4185152235563212</v>
      </c>
      <c r="D96">
        <v>-0.76415815165905498</v>
      </c>
      <c r="E96">
        <v>0.1211664843549352</v>
      </c>
      <c r="F96">
        <v>0.10566523023720997</v>
      </c>
      <c r="G96">
        <v>0.67329027594984192</v>
      </c>
      <c r="H96">
        <v>2.1508534468015328</v>
      </c>
      <c r="I96">
        <v>0.92897268025059887</v>
      </c>
      <c r="J96">
        <v>0.99500446814935328</v>
      </c>
      <c r="K96">
        <v>2.4041199627800371</v>
      </c>
      <c r="L96">
        <v>2.2182401880779183</v>
      </c>
      <c r="M96">
        <v>1.9581132567290598</v>
      </c>
      <c r="N96">
        <v>-0.28157313760462566</v>
      </c>
      <c r="O96">
        <v>1.3984917248937048</v>
      </c>
      <c r="P96">
        <v>6.7384659939958819E-2</v>
      </c>
      <c r="Q96">
        <v>9.8981987171571834E-2</v>
      </c>
      <c r="R96">
        <v>-0.65126701483954441</v>
      </c>
      <c r="S96">
        <v>0.92417344584450001</v>
      </c>
      <c r="T96">
        <v>0.6635374978070413</v>
      </c>
      <c r="U96">
        <v>0.30285628783311941</v>
      </c>
      <c r="V96">
        <v>3.4948943018153864E-2</v>
      </c>
      <c r="W96">
        <v>1.6452472820850332</v>
      </c>
      <c r="X96">
        <v>0.65109383538258103</v>
      </c>
      <c r="Y96">
        <v>2.4047082687400039</v>
      </c>
      <c r="Z96">
        <v>-2.1381601364879503</v>
      </c>
      <c r="AA96">
        <v>-0.72024426925991214</v>
      </c>
      <c r="AB96">
        <v>0.38219003441093841</v>
      </c>
      <c r="AC96">
        <v>0.49673059913755191</v>
      </c>
      <c r="AD96">
        <v>0.98457138200259198</v>
      </c>
      <c r="AE96">
        <v>-4.9299082069364356E-2</v>
      </c>
      <c r="AF96">
        <v>1.3680990956522825E-2</v>
      </c>
      <c r="AG96">
        <v>0.46915026554201794</v>
      </c>
      <c r="AH96">
        <v>1.1769284712482471</v>
      </c>
      <c r="AI96">
        <v>0.11078794288736106</v>
      </c>
      <c r="AJ96">
        <v>0.54595275590516801</v>
      </c>
      <c r="AK96">
        <v>0.8623511904761918</v>
      </c>
      <c r="AL96">
        <v>1.460553421301708</v>
      </c>
      <c r="AM96">
        <v>1.1043937660147327</v>
      </c>
      <c r="AN96">
        <v>2.3056262726648611</v>
      </c>
      <c r="AO96">
        <v>5.2177686488363015</v>
      </c>
      <c r="AP96">
        <v>11.696574423560707</v>
      </c>
      <c r="AQ96">
        <v>13.917062048112374</v>
      </c>
      <c r="AR96">
        <v>16.622210170637388</v>
      </c>
      <c r="AS96">
        <v>11.713173580870404</v>
      </c>
    </row>
    <row r="97" spans="2:45" x14ac:dyDescent="0.25">
      <c r="B97" t="s">
        <v>164</v>
      </c>
      <c r="H97">
        <v>0.69190009091383442</v>
      </c>
      <c r="I97">
        <v>-1.0144510737970307E-2</v>
      </c>
      <c r="J97">
        <v>0.15719568344895174</v>
      </c>
      <c r="K97">
        <v>1.1753680792510723</v>
      </c>
      <c r="L97">
        <v>1.1770510429161263</v>
      </c>
      <c r="M97">
        <v>0.77251423089749194</v>
      </c>
      <c r="N97">
        <v>1.1732317054450059</v>
      </c>
      <c r="O97">
        <v>1.6475329878609981</v>
      </c>
      <c r="P97">
        <v>0.68283891988697376</v>
      </c>
      <c r="Q97">
        <v>0.40555850046362113</v>
      </c>
      <c r="R97">
        <v>0.87528747300922771</v>
      </c>
      <c r="S97">
        <v>1.7802191968961243</v>
      </c>
      <c r="T97">
        <v>4.2603381849921798</v>
      </c>
      <c r="U97">
        <v>3.9280200984882239</v>
      </c>
      <c r="V97">
        <v>4.5217483311527227</v>
      </c>
      <c r="W97">
        <v>2.0951282315891278</v>
      </c>
      <c r="X97">
        <v>2.2586651717037549</v>
      </c>
      <c r="Y97">
        <v>2.1051118302410168</v>
      </c>
      <c r="Z97">
        <v>2.1686169327275038</v>
      </c>
      <c r="AA97">
        <v>4.6815994923430093</v>
      </c>
      <c r="AB97">
        <v>4.1444051290280903</v>
      </c>
      <c r="AC97">
        <v>6.3543342007688297</v>
      </c>
      <c r="AD97">
        <v>6.365734254738034</v>
      </c>
      <c r="AE97">
        <v>5.8304249123669329</v>
      </c>
      <c r="AF97">
        <v>12.002166997596824</v>
      </c>
      <c r="AG97">
        <v>6.1264325864644888</v>
      </c>
      <c r="AH97">
        <v>5.8058319473648918</v>
      </c>
      <c r="AI97">
        <v>3.5922218009632578</v>
      </c>
      <c r="AJ97">
        <v>5.533669441073882</v>
      </c>
      <c r="AK97">
        <v>7.1277640479388946</v>
      </c>
      <c r="AL97">
        <v>5.6138009569968927</v>
      </c>
      <c r="AM97">
        <v>4.7186491829900108</v>
      </c>
      <c r="AN97">
        <v>7.2446154631108675</v>
      </c>
      <c r="AO97">
        <v>8.4232335472752169</v>
      </c>
      <c r="AP97">
        <v>7.4786604159196219</v>
      </c>
      <c r="AQ97">
        <v>7.0680544330542672</v>
      </c>
      <c r="AR97">
        <v>9.3341690034914642</v>
      </c>
      <c r="AS97">
        <v>11.388541653927096</v>
      </c>
    </row>
    <row r="98" spans="2:45" x14ac:dyDescent="0.25">
      <c r="B98" t="s">
        <v>165</v>
      </c>
      <c r="Z98">
        <v>2.1361412398979978</v>
      </c>
      <c r="AA98">
        <v>2.4682643372213429</v>
      </c>
      <c r="AB98">
        <v>4.3821850962122113</v>
      </c>
      <c r="AC98">
        <v>8.3725541996450978</v>
      </c>
      <c r="AD98">
        <v>5.9156418466608178</v>
      </c>
      <c r="AE98">
        <v>7.7817266335596189</v>
      </c>
      <c r="AF98">
        <v>6.6028637762880686</v>
      </c>
      <c r="AG98">
        <v>4.0641012257729425</v>
      </c>
      <c r="AH98">
        <v>3.7538814616964671</v>
      </c>
      <c r="AI98">
        <v>3.3871477774334253</v>
      </c>
      <c r="AJ98">
        <v>1.80283811143701</v>
      </c>
      <c r="AK98">
        <v>2.4619770416284488</v>
      </c>
      <c r="AL98">
        <v>6.0253839052232072</v>
      </c>
      <c r="AM98">
        <v>6.6425788250248088</v>
      </c>
      <c r="AN98">
        <v>10.039032093636219</v>
      </c>
      <c r="AO98">
        <v>7.8747457361635353</v>
      </c>
      <c r="AP98">
        <v>5.1828185045286794</v>
      </c>
      <c r="AQ98">
        <v>6.9612008082253052</v>
      </c>
      <c r="AR98">
        <v>7.0280657858599547</v>
      </c>
      <c r="AS98">
        <v>11.079306815794128</v>
      </c>
    </row>
    <row r="99" spans="2:45" x14ac:dyDescent="0.25">
      <c r="B99" t="s">
        <v>90</v>
      </c>
      <c r="C99">
        <v>10.12350205265685</v>
      </c>
      <c r="D99">
        <v>11.519203533073167</v>
      </c>
      <c r="E99">
        <v>7.9472595595966187</v>
      </c>
      <c r="F99">
        <v>5.0122782389700848</v>
      </c>
      <c r="G99">
        <v>5.8840784104051052</v>
      </c>
      <c r="H99">
        <v>3.8055927982308586</v>
      </c>
      <c r="I99">
        <v>5.2852881484259262</v>
      </c>
      <c r="J99">
        <v>2.6616929700867633</v>
      </c>
      <c r="K99">
        <v>3.6165435009472509</v>
      </c>
      <c r="L99">
        <v>2.0387840658648368</v>
      </c>
      <c r="M99">
        <v>2.9593549336888012</v>
      </c>
      <c r="N99">
        <v>3.7680985481221909</v>
      </c>
      <c r="O99">
        <v>2.5470002102477287</v>
      </c>
      <c r="P99">
        <v>1.509129631874373</v>
      </c>
      <c r="Q99">
        <v>1.4595913208391103</v>
      </c>
      <c r="R99">
        <v>1.6047634343719534E-2</v>
      </c>
      <c r="S99">
        <v>-0.30301800109945665</v>
      </c>
      <c r="T99">
        <v>0.69071726755297191</v>
      </c>
      <c r="U99">
        <v>1.3989331699081957</v>
      </c>
      <c r="V99">
        <v>3.4442029850599893</v>
      </c>
      <c r="W99">
        <v>2.1588445980483777</v>
      </c>
      <c r="X99">
        <v>3.1576869786212547</v>
      </c>
      <c r="Y99">
        <v>3.2154479302842964</v>
      </c>
      <c r="Z99">
        <v>8.2713469060846876</v>
      </c>
      <c r="AA99">
        <v>10.433665975531067</v>
      </c>
      <c r="AB99">
        <v>5.6093499037799246</v>
      </c>
      <c r="AC99">
        <v>6.1706328400096284</v>
      </c>
      <c r="AD99">
        <v>17.417060889953063</v>
      </c>
      <c r="AE99">
        <v>12.074825821473322</v>
      </c>
      <c r="AF99">
        <v>9.4478228683657051</v>
      </c>
      <c r="AG99">
        <v>8.3330111349242983</v>
      </c>
      <c r="AH99">
        <v>9.4607597169991653</v>
      </c>
      <c r="AI99">
        <v>11.187493343424414</v>
      </c>
      <c r="AJ99">
        <v>7.1938664997901745</v>
      </c>
      <c r="AK99">
        <v>7.7463894968788294</v>
      </c>
      <c r="AL99">
        <v>5.8408082874793914</v>
      </c>
      <c r="AM99">
        <v>4.7814556567380562</v>
      </c>
      <c r="AN99">
        <v>3.8020379254196697</v>
      </c>
      <c r="AO99">
        <v>9.9439768608054209</v>
      </c>
      <c r="AP99">
        <v>3.6679602328476841</v>
      </c>
      <c r="AQ99">
        <v>2.646665970517843</v>
      </c>
      <c r="AR99">
        <v>5.1363495132118731</v>
      </c>
      <c r="AS99">
        <v>10.78282585198926</v>
      </c>
    </row>
    <row r="100" spans="2:45" x14ac:dyDescent="0.25">
      <c r="B100" t="s">
        <v>166</v>
      </c>
      <c r="S100">
        <v>0.43690814888783774</v>
      </c>
      <c r="T100">
        <v>0.62942740429246502</v>
      </c>
      <c r="U100">
        <v>0.65763653312455728</v>
      </c>
      <c r="V100">
        <v>0.50698400682087041</v>
      </c>
      <c r="W100">
        <v>0.66976268105651804</v>
      </c>
      <c r="X100">
        <v>1.2859504884892865</v>
      </c>
      <c r="Y100">
        <v>0.59945955287214647</v>
      </c>
      <c r="Z100">
        <v>8.2950517770483012E-2</v>
      </c>
      <c r="AA100">
        <v>6.2071064507588205E-3</v>
      </c>
      <c r="AB100">
        <v>2.081893188536901E-2</v>
      </c>
      <c r="AC100">
        <v>0.61446889907613533</v>
      </c>
      <c r="AD100">
        <v>0.45724013819570175</v>
      </c>
      <c r="AE100">
        <v>0.49632480199987528</v>
      </c>
      <c r="AF100">
        <v>1.8332058330547445</v>
      </c>
      <c r="AG100">
        <v>0.33191325193573246</v>
      </c>
      <c r="AH100">
        <v>5.9185949663252059E-2</v>
      </c>
      <c r="AI100">
        <v>1.0170742909278199</v>
      </c>
      <c r="AJ100">
        <v>2.2912323777545516</v>
      </c>
      <c r="AK100">
        <v>2.6702313031517053</v>
      </c>
      <c r="AL100">
        <v>3.574988957605056</v>
      </c>
      <c r="AM100">
        <v>4.4305083359708268</v>
      </c>
      <c r="AN100">
        <v>9.3343934736508913</v>
      </c>
      <c r="AO100">
        <v>8.4564842561396159</v>
      </c>
      <c r="AP100">
        <v>3.0553650895224402</v>
      </c>
      <c r="AQ100">
        <v>2.1400112209026592</v>
      </c>
      <c r="AR100">
        <v>18.866628624059583</v>
      </c>
      <c r="AS100">
        <v>10.712980965033401</v>
      </c>
    </row>
    <row r="101" spans="2:45" x14ac:dyDescent="0.25">
      <c r="B101" t="s">
        <v>167</v>
      </c>
      <c r="C101">
        <v>0.13182483264412903</v>
      </c>
      <c r="D101">
        <v>0.10259581071794023</v>
      </c>
      <c r="E101">
        <v>0.16959000723604115</v>
      </c>
      <c r="F101">
        <v>0.22515198021597652</v>
      </c>
      <c r="G101">
        <v>0.54162983961278099</v>
      </c>
      <c r="H101">
        <v>8.9085613946069619E-2</v>
      </c>
      <c r="I101">
        <v>2.471140006276717</v>
      </c>
      <c r="J101">
        <v>0.14735397015401686</v>
      </c>
      <c r="K101">
        <v>0.63541592961448168</v>
      </c>
      <c r="L101">
        <v>0.95464540141769771</v>
      </c>
      <c r="M101">
        <v>0.7615182504640986</v>
      </c>
      <c r="N101">
        <v>0.55535965762174255</v>
      </c>
      <c r="O101">
        <v>-1.7360516746205413E-2</v>
      </c>
      <c r="P101">
        <v>-1.7515674856262038</v>
      </c>
      <c r="Q101">
        <v>-0.4129691823625245</v>
      </c>
      <c r="R101">
        <v>0.96163433205607651</v>
      </c>
      <c r="S101">
        <v>6.8557730424230343E-2</v>
      </c>
      <c r="T101">
        <v>-0.7189074981231347</v>
      </c>
      <c r="U101">
        <v>-4.4463002159558507E-2</v>
      </c>
      <c r="V101">
        <v>-6.7724373028137608E-2</v>
      </c>
      <c r="W101">
        <v>-0.15465630044190526</v>
      </c>
      <c r="X101">
        <v>0.13633414759168977</v>
      </c>
      <c r="Y101">
        <v>-8.8956835836861616E-3</v>
      </c>
      <c r="Z101">
        <v>6.4158883379898141E-2</v>
      </c>
      <c r="AA101">
        <v>-2.577149856385811E-2</v>
      </c>
      <c r="AB101">
        <v>-0.3960350942311468</v>
      </c>
      <c r="AC101">
        <v>0.42952774471915184</v>
      </c>
      <c r="AD101">
        <v>-0.72814252490028042</v>
      </c>
      <c r="AE101">
        <v>0.98671224204314356</v>
      </c>
      <c r="AF101">
        <v>0.23687933497382654</v>
      </c>
      <c r="AG101">
        <v>0.37714179736067305</v>
      </c>
      <c r="AH101">
        <v>1.0795329146972863</v>
      </c>
      <c r="AI101">
        <v>1.6160751671063875</v>
      </c>
      <c r="AJ101">
        <v>4.3776429409279185</v>
      </c>
      <c r="AK101">
        <v>3.9721637729617147</v>
      </c>
      <c r="AL101">
        <v>1.3924544813566209</v>
      </c>
      <c r="AM101">
        <v>1.6626440132351448</v>
      </c>
      <c r="AN101">
        <v>10.961237897623889</v>
      </c>
      <c r="AO101">
        <v>8.7092302819235261</v>
      </c>
      <c r="AP101">
        <v>-1.5222222185955421</v>
      </c>
      <c r="AQ101">
        <v>13.296116267506964</v>
      </c>
      <c r="AR101">
        <v>6.697083717825751</v>
      </c>
      <c r="AS101">
        <v>10.533017740198282</v>
      </c>
    </row>
    <row r="102" spans="2:45" x14ac:dyDescent="0.25">
      <c r="B102" t="s">
        <v>168</v>
      </c>
      <c r="J102">
        <v>-0.39226145479583752</v>
      </c>
      <c r="K102">
        <v>0.79277433570148992</v>
      </c>
      <c r="L102">
        <v>0.11089572968535205</v>
      </c>
      <c r="M102">
        <v>9.7519113784537148E-2</v>
      </c>
      <c r="N102">
        <v>-0.31169554754300288</v>
      </c>
      <c r="O102">
        <v>0.91977870016828001</v>
      </c>
      <c r="P102">
        <v>0.96730245263851022</v>
      </c>
      <c r="Q102">
        <v>1.0257530549252445</v>
      </c>
      <c r="R102">
        <v>0.39934306162788058</v>
      </c>
      <c r="S102">
        <v>-1.7834103225520253</v>
      </c>
      <c r="T102">
        <v>1.2267625912106066</v>
      </c>
      <c r="U102">
        <v>0.50749155750578046</v>
      </c>
      <c r="V102">
        <v>-0.54242018434796269</v>
      </c>
      <c r="W102">
        <v>1.9920205009514085</v>
      </c>
      <c r="X102">
        <v>3.664892122909559</v>
      </c>
      <c r="Y102">
        <v>39.809234616399543</v>
      </c>
      <c r="Z102">
        <v>15.72330443660411</v>
      </c>
      <c r="AA102">
        <v>19.725447718012482</v>
      </c>
      <c r="AB102">
        <v>11.97181357780952</v>
      </c>
      <c r="AC102">
        <v>8.3639772417146716</v>
      </c>
      <c r="AD102">
        <v>6.9413111750106475</v>
      </c>
      <c r="AE102">
        <v>6.1321418321150176</v>
      </c>
      <c r="AF102">
        <v>6.6210392240923026</v>
      </c>
      <c r="AG102">
        <v>9.4153248152401066</v>
      </c>
      <c r="AH102">
        <v>8.0427244598135594</v>
      </c>
      <c r="AI102">
        <v>6.0349285751782045</v>
      </c>
      <c r="AJ102">
        <v>3.517855203557819</v>
      </c>
      <c r="AK102">
        <v>3.8171883857133362</v>
      </c>
      <c r="AL102">
        <v>9.3104389439144075</v>
      </c>
      <c r="AM102">
        <v>7.0211571289611046</v>
      </c>
      <c r="AN102">
        <v>8.7569358258247174</v>
      </c>
      <c r="AO102">
        <v>9.2583051046602201</v>
      </c>
      <c r="AP102">
        <v>8.0965060491777088</v>
      </c>
      <c r="AQ102">
        <v>8.7638214018675331</v>
      </c>
      <c r="AR102">
        <v>9.5785050373617011</v>
      </c>
      <c r="AS102">
        <v>9.7472810166186985</v>
      </c>
    </row>
    <row r="103" spans="2:45" x14ac:dyDescent="0.25">
      <c r="B103" t="s">
        <v>84</v>
      </c>
      <c r="C103">
        <v>0.89939415645335852</v>
      </c>
      <c r="D103">
        <v>9.0036942907219475E-2</v>
      </c>
      <c r="E103">
        <v>0.89446059557677393</v>
      </c>
      <c r="F103">
        <v>0.6654316463536506</v>
      </c>
      <c r="G103">
        <v>0.71497993812240401</v>
      </c>
      <c r="H103">
        <v>0.20029224778960331</v>
      </c>
      <c r="I103">
        <v>6.3297116774488918E-2</v>
      </c>
      <c r="J103">
        <v>-0.11733462520532691</v>
      </c>
      <c r="K103">
        <v>-0.13777223515740647</v>
      </c>
      <c r="L103">
        <v>-0.19001791879344807</v>
      </c>
      <c r="M103">
        <v>-1.954410335167981E-2</v>
      </c>
      <c r="N103">
        <v>-2.2253945165561128E-2</v>
      </c>
      <c r="O103">
        <v>-2.552324010946285E-3</v>
      </c>
      <c r="P103">
        <v>0.10565062869219569</v>
      </c>
      <c r="Q103">
        <v>0.29154762226496106</v>
      </c>
      <c r="R103">
        <v>-6.2983536138074272E-3</v>
      </c>
      <c r="S103">
        <v>0.43090101806911552</v>
      </c>
      <c r="T103">
        <v>0.1352492009052671</v>
      </c>
      <c r="U103">
        <v>0.11913985503202934</v>
      </c>
      <c r="V103">
        <v>0.5130469331233638</v>
      </c>
      <c r="W103">
        <v>0.72651329576942281</v>
      </c>
      <c r="X103">
        <v>0.5156618025649331</v>
      </c>
      <c r="Y103">
        <v>0.69871504619810987</v>
      </c>
      <c r="Z103">
        <v>0.45558412593874459</v>
      </c>
      <c r="AA103">
        <v>0.19240911161004828</v>
      </c>
      <c r="AB103">
        <v>0.30729341333133181</v>
      </c>
      <c r="AC103">
        <v>0.25436344142709266</v>
      </c>
      <c r="AD103">
        <v>0.39498879551375266</v>
      </c>
      <c r="AE103">
        <v>0.44495170552367214</v>
      </c>
      <c r="AF103">
        <v>1.5705459554975394</v>
      </c>
      <c r="AG103">
        <v>2.1392357511877331</v>
      </c>
      <c r="AH103">
        <v>2.0544801490949434</v>
      </c>
      <c r="AI103">
        <v>0.33343072036363919</v>
      </c>
      <c r="AJ103">
        <v>0.23518479922017727</v>
      </c>
      <c r="AK103">
        <v>1.212455159714704</v>
      </c>
      <c r="AL103">
        <v>1.6957981626628482</v>
      </c>
      <c r="AM103">
        <v>5.3399844642038659</v>
      </c>
      <c r="AN103">
        <v>10.531197423161789</v>
      </c>
      <c r="AO103">
        <v>12.422812856540212</v>
      </c>
      <c r="AP103">
        <v>12.4679894514209</v>
      </c>
      <c r="AQ103">
        <v>9.2838004823041729</v>
      </c>
      <c r="AR103">
        <v>8.2177974266093976</v>
      </c>
      <c r="AS103">
        <v>9.054658607183983</v>
      </c>
    </row>
    <row r="104" spans="2:45" x14ac:dyDescent="0.25">
      <c r="B104" t="s">
        <v>169</v>
      </c>
      <c r="Z104">
        <v>2.4848815805387172</v>
      </c>
      <c r="AA104">
        <v>4.0216802011426598</v>
      </c>
      <c r="AB104">
        <v>9.3867267118589428</v>
      </c>
      <c r="AC104">
        <v>4.541706722396377</v>
      </c>
      <c r="AD104">
        <v>4.4022963003241511</v>
      </c>
      <c r="AE104">
        <v>2.390923182050436</v>
      </c>
      <c r="AF104">
        <v>5.100611271590453</v>
      </c>
      <c r="AG104">
        <v>4.5099902406081389</v>
      </c>
      <c r="AH104">
        <v>4.8093625703263854</v>
      </c>
      <c r="AI104">
        <v>6.1855268241676749</v>
      </c>
      <c r="AJ104">
        <v>3.7808824173049413</v>
      </c>
      <c r="AK104">
        <v>5.1722995123272817</v>
      </c>
      <c r="AL104">
        <v>5.1601881088343973</v>
      </c>
      <c r="AM104">
        <v>7.1115837490449865</v>
      </c>
      <c r="AN104">
        <v>6.7592296296296306</v>
      </c>
      <c r="AO104">
        <v>6.6263573883161522</v>
      </c>
      <c r="AP104">
        <v>22.523563208415059</v>
      </c>
      <c r="AQ104">
        <v>16.394204873102879</v>
      </c>
      <c r="AR104">
        <v>11.627137970353479</v>
      </c>
      <c r="AS104">
        <v>8.9835658264982339</v>
      </c>
    </row>
    <row r="105" spans="2:45" x14ac:dyDescent="0.25">
      <c r="B105" t="s">
        <v>170</v>
      </c>
      <c r="J105">
        <v>0.5246943138103225</v>
      </c>
      <c r="K105">
        <v>-0.10150223051313732</v>
      </c>
      <c r="L105">
        <v>1.7665212921024596</v>
      </c>
      <c r="M105">
        <v>5.7344566102012964</v>
      </c>
      <c r="N105">
        <v>7.0303985972407084</v>
      </c>
      <c r="O105">
        <v>7.6940835806367653</v>
      </c>
      <c r="P105">
        <v>1.6230912340685621</v>
      </c>
      <c r="Q105">
        <v>-2.6535847885251158</v>
      </c>
      <c r="R105">
        <v>1.2458348759718623</v>
      </c>
      <c r="S105">
        <v>0.36161533391524303</v>
      </c>
      <c r="T105">
        <v>-9.8699962754731025</v>
      </c>
      <c r="U105">
        <v>-12.208431634013744</v>
      </c>
      <c r="V105">
        <v>1.0537084398976981</v>
      </c>
      <c r="W105">
        <v>2.5502522020627869</v>
      </c>
      <c r="X105">
        <v>1.8571453023637952</v>
      </c>
      <c r="Y105">
        <v>2.1757460776342339</v>
      </c>
      <c r="Z105">
        <v>2.338439477711749</v>
      </c>
      <c r="AA105">
        <v>5.191429938323485</v>
      </c>
      <c r="AB105">
        <v>2.8206068731738787</v>
      </c>
      <c r="AC105">
        <v>4.4571502129348541</v>
      </c>
      <c r="AD105">
        <v>12.884767949226497</v>
      </c>
      <c r="AE105">
        <v>11.004802195289274</v>
      </c>
      <c r="AF105">
        <v>6.5954976737690183</v>
      </c>
      <c r="AG105">
        <v>5.3689600275375415</v>
      </c>
      <c r="AH105">
        <v>3.9559601947914462</v>
      </c>
      <c r="AI105">
        <v>0.80342883217626548</v>
      </c>
      <c r="AJ105">
        <v>6.3209414530046706</v>
      </c>
      <c r="AK105">
        <v>7.1872377338796696</v>
      </c>
      <c r="AL105">
        <v>7.1414253105459524</v>
      </c>
      <c r="AM105">
        <v>17.134270875882592</v>
      </c>
      <c r="AN105">
        <v>9.5796306203513879</v>
      </c>
      <c r="AO105">
        <v>9.8641697476289973</v>
      </c>
      <c r="AP105">
        <v>4.1870619592595597</v>
      </c>
      <c r="AQ105">
        <v>8.8467104646683392</v>
      </c>
      <c r="AR105">
        <v>13.150689048857094</v>
      </c>
      <c r="AS105">
        <v>8.5640817573940495</v>
      </c>
    </row>
    <row r="106" spans="2:45" x14ac:dyDescent="0.25">
      <c r="B106" t="s">
        <v>171</v>
      </c>
      <c r="AG106">
        <v>4.9537667211329</v>
      </c>
      <c r="AH106">
        <v>3.9188309072709546</v>
      </c>
      <c r="AI106">
        <v>4.2544154292191516</v>
      </c>
      <c r="AJ106">
        <v>3.3558570690412091</v>
      </c>
      <c r="AK106">
        <v>3.1619343408528606</v>
      </c>
      <c r="AL106">
        <v>12.708250626816275</v>
      </c>
      <c r="AM106">
        <v>28.121997223469414</v>
      </c>
      <c r="AN106">
        <v>24.974846440181846</v>
      </c>
      <c r="AO106">
        <v>43.138143321477592</v>
      </c>
      <c r="AP106">
        <v>7.8890910312767186</v>
      </c>
      <c r="AQ106">
        <v>25.169381408173951</v>
      </c>
      <c r="AR106">
        <v>12.949682128828419</v>
      </c>
      <c r="AS106">
        <v>8.5336495166381745</v>
      </c>
    </row>
    <row r="107" spans="2:45" x14ac:dyDescent="0.25">
      <c r="B107" t="s">
        <v>172</v>
      </c>
      <c r="AI107">
        <v>6.9755291458852868</v>
      </c>
      <c r="AJ107">
        <v>14.241059032638137</v>
      </c>
      <c r="AK107">
        <v>9.0611323519017137</v>
      </c>
      <c r="AL107">
        <v>12.324110149876429</v>
      </c>
      <c r="AM107">
        <v>12.270559881277009</v>
      </c>
      <c r="AN107">
        <v>13.736277982384612</v>
      </c>
      <c r="AO107">
        <v>15.029718705514425</v>
      </c>
      <c r="AP107">
        <v>13.670041361896871</v>
      </c>
      <c r="AQ107">
        <v>11.259895912826691</v>
      </c>
      <c r="AR107">
        <v>8.7081914160163443</v>
      </c>
      <c r="AS107">
        <v>8.5128452764682425</v>
      </c>
    </row>
    <row r="108" spans="2:45" x14ac:dyDescent="0.25">
      <c r="B108" t="s">
        <v>93</v>
      </c>
      <c r="J108">
        <v>0.22760779059183647</v>
      </c>
      <c r="K108">
        <v>7.5027197424283694E-3</v>
      </c>
      <c r="L108">
        <v>6.8933491767084978E-2</v>
      </c>
      <c r="M108">
        <v>1.0413567390657554</v>
      </c>
      <c r="N108">
        <v>1.1023622047244093</v>
      </c>
      <c r="O108">
        <v>0.92957746478872916</v>
      </c>
      <c r="P108">
        <v>1.3510101010101006</v>
      </c>
      <c r="Q108">
        <v>0.76286353467561441</v>
      </c>
      <c r="R108">
        <v>0</v>
      </c>
      <c r="S108">
        <v>0.70930058794303386</v>
      </c>
      <c r="T108">
        <v>1.5359678396212242</v>
      </c>
      <c r="U108">
        <v>4.8932517400034614</v>
      </c>
      <c r="V108">
        <v>2.9616506331423467</v>
      </c>
      <c r="W108">
        <v>3.1364473464888523</v>
      </c>
      <c r="X108">
        <v>1.2266878167738831</v>
      </c>
      <c r="Y108">
        <v>0.37017920512739666</v>
      </c>
      <c r="Z108">
        <v>2.0756540115655175</v>
      </c>
      <c r="AA108">
        <v>2.4813485333906611</v>
      </c>
      <c r="AB108">
        <v>32.05044375323412</v>
      </c>
      <c r="AC108">
        <v>35.234946794106733</v>
      </c>
      <c r="AD108">
        <v>31.185897073262538</v>
      </c>
      <c r="AE108">
        <v>32.314960832142617</v>
      </c>
      <c r="AF108">
        <v>20.378336921265785</v>
      </c>
      <c r="AG108">
        <v>4.1958669764291967</v>
      </c>
      <c r="AH108">
        <v>4.197673688663853</v>
      </c>
      <c r="AI108">
        <v>4.3163586542402346</v>
      </c>
      <c r="AJ108">
        <v>4.5284607391698914</v>
      </c>
      <c r="AK108">
        <v>4.5052198765452269</v>
      </c>
      <c r="AL108">
        <v>5.13843006985004</v>
      </c>
      <c r="AM108">
        <v>4.0755790503577689</v>
      </c>
      <c r="AN108">
        <v>6.5315421550690731</v>
      </c>
      <c r="AO108">
        <v>11.898879199696335</v>
      </c>
      <c r="AP108">
        <v>10.388420316410517</v>
      </c>
      <c r="AQ108">
        <v>8.1660602440754264</v>
      </c>
      <c r="AR108">
        <v>8.0509107856579689</v>
      </c>
      <c r="AS108">
        <v>8.4941968635129523</v>
      </c>
    </row>
    <row r="109" spans="2:45" x14ac:dyDescent="0.25">
      <c r="B109" t="s">
        <v>173</v>
      </c>
      <c r="C109">
        <v>4.7658402180027544</v>
      </c>
      <c r="D109">
        <v>7.8928727039658382</v>
      </c>
      <c r="E109">
        <v>7.4041780227220482</v>
      </c>
      <c r="F109">
        <v>1.9716587560910979</v>
      </c>
      <c r="G109">
        <v>0.70089057690307199</v>
      </c>
      <c r="H109">
        <v>5.7026451388777355</v>
      </c>
      <c r="I109">
        <v>1.5830340526293414</v>
      </c>
      <c r="J109">
        <v>0.98966583009695486</v>
      </c>
      <c r="K109">
        <v>1.6278507898179768</v>
      </c>
      <c r="L109">
        <v>0.79813499303687718</v>
      </c>
      <c r="M109">
        <v>0.32541548895158862</v>
      </c>
      <c r="N109">
        <v>0.88705870854107249</v>
      </c>
      <c r="O109">
        <v>0.46997715600171935</v>
      </c>
      <c r="P109">
        <v>0.3474652270664102</v>
      </c>
      <c r="Q109">
        <v>4.3670752969694011E-3</v>
      </c>
      <c r="R109">
        <v>0.40478050094607559</v>
      </c>
      <c r="S109">
        <v>0.58909958125508544</v>
      </c>
      <c r="T109">
        <v>0.49010639897796843</v>
      </c>
      <c r="U109">
        <v>0.74956492012656184</v>
      </c>
      <c r="V109">
        <v>0.49004570034974049</v>
      </c>
      <c r="W109">
        <v>0.55354615982605027</v>
      </c>
      <c r="X109">
        <v>0.36868935677415193</v>
      </c>
      <c r="Y109">
        <v>0.74068378697011639</v>
      </c>
      <c r="Z109">
        <v>0.45939061639086226</v>
      </c>
      <c r="AA109">
        <v>0.60196297872212301</v>
      </c>
      <c r="AB109">
        <v>0.51945875419183263</v>
      </c>
      <c r="AC109">
        <v>0.55143869628465936</v>
      </c>
      <c r="AD109">
        <v>0.58055235182024967</v>
      </c>
      <c r="AE109">
        <v>0.54792915850586055</v>
      </c>
      <c r="AF109">
        <v>0.57602311795807237</v>
      </c>
      <c r="AG109">
        <v>0.62189453438050968</v>
      </c>
      <c r="AH109">
        <v>0.59601265924462221</v>
      </c>
      <c r="AI109">
        <v>0.54913842075364516</v>
      </c>
      <c r="AJ109">
        <v>1.7806921007581318</v>
      </c>
      <c r="AK109">
        <v>-0.34475881129441266</v>
      </c>
      <c r="AL109">
        <v>6.1226107121752538</v>
      </c>
      <c r="AM109">
        <v>7.9332501295766145</v>
      </c>
      <c r="AN109">
        <v>10.00841027995347</v>
      </c>
      <c r="AO109">
        <v>10.173572541863459</v>
      </c>
      <c r="AP109">
        <v>9.9758441011180903</v>
      </c>
      <c r="AQ109">
        <v>15.085089773439789</v>
      </c>
      <c r="AR109">
        <v>12.183844903751515</v>
      </c>
      <c r="AS109">
        <v>8.4351465308827542</v>
      </c>
    </row>
    <row r="110" spans="2:45" x14ac:dyDescent="0.25">
      <c r="B110" t="s">
        <v>174</v>
      </c>
      <c r="L110">
        <v>25.134264675895707</v>
      </c>
      <c r="M110">
        <v>23.160846558610558</v>
      </c>
      <c r="N110">
        <v>25.091228001147787</v>
      </c>
      <c r="O110">
        <v>18.455468084421437</v>
      </c>
      <c r="P110">
        <v>6.4723368675897008</v>
      </c>
      <c r="Q110">
        <v>6.0886234021506818</v>
      </c>
      <c r="R110">
        <v>8.9867840181571808</v>
      </c>
      <c r="S110">
        <v>6.4304463077914891</v>
      </c>
      <c r="T110">
        <v>6.188497144926318</v>
      </c>
      <c r="U110">
        <v>6.0021086954142504</v>
      </c>
      <c r="V110">
        <v>8.5485329897036806</v>
      </c>
      <c r="W110">
        <v>11.275433668120982</v>
      </c>
      <c r="X110">
        <v>13.383177669363008</v>
      </c>
      <c r="Y110">
        <v>8.5650753580488672</v>
      </c>
      <c r="Z110">
        <v>6.943273638219412</v>
      </c>
      <c r="AA110">
        <v>6.2836779334486881</v>
      </c>
      <c r="AB110">
        <v>5.8400864069219498</v>
      </c>
      <c r="AC110">
        <v>3.2513733244890681</v>
      </c>
      <c r="AD110">
        <v>7.912814114296653</v>
      </c>
      <c r="AE110">
        <v>12.68327646656916</v>
      </c>
      <c r="AF110">
        <v>12.007359405969169</v>
      </c>
      <c r="AG110">
        <v>7.0308856201141037</v>
      </c>
      <c r="AH110">
        <v>8.3027243361465253</v>
      </c>
      <c r="AI110">
        <v>7.1830469155205954</v>
      </c>
      <c r="AJ110">
        <v>13.620978098703057</v>
      </c>
      <c r="AK110">
        <v>8.915794404886892</v>
      </c>
      <c r="AL110">
        <v>8.6107219588177806</v>
      </c>
      <c r="AM110">
        <v>22.978272795881917</v>
      </c>
      <c r="AN110">
        <v>23.734429775776835</v>
      </c>
      <c r="AO110">
        <v>13.614917328745674</v>
      </c>
      <c r="AP110">
        <v>12.406575517890762</v>
      </c>
      <c r="AQ110">
        <v>9.6865372966578267</v>
      </c>
      <c r="AR110">
        <v>8.6736129751357343</v>
      </c>
      <c r="AS110">
        <v>8.301123124473186</v>
      </c>
    </row>
    <row r="111" spans="2:45" x14ac:dyDescent="0.25">
      <c r="B111" t="s">
        <v>175</v>
      </c>
      <c r="X111">
        <v>0.4952416451580342</v>
      </c>
      <c r="Y111">
        <v>0.47904330700606257</v>
      </c>
      <c r="Z111">
        <v>0.30545741355400563</v>
      </c>
      <c r="AA111">
        <v>0.28952833211615703</v>
      </c>
      <c r="AB111">
        <v>0.64664915619681662</v>
      </c>
      <c r="AC111">
        <v>0.66062985055213486</v>
      </c>
      <c r="AD111">
        <v>0.61677260950527613</v>
      </c>
      <c r="AE111">
        <v>0.61709346550367217</v>
      </c>
      <c r="AF111">
        <v>0.5993322091686365</v>
      </c>
      <c r="AG111">
        <v>0.59612944583439231</v>
      </c>
      <c r="AH111">
        <v>0.59274200682980327</v>
      </c>
      <c r="AI111">
        <v>0.58064933729824764</v>
      </c>
      <c r="AJ111">
        <v>2.2867398037456157</v>
      </c>
      <c r="AK111">
        <v>5.7866948257655748</v>
      </c>
      <c r="AL111">
        <v>3.133262928878263</v>
      </c>
      <c r="AM111">
        <v>14.083940136851025</v>
      </c>
      <c r="AN111">
        <v>23.038893644694859</v>
      </c>
      <c r="AO111">
        <v>22.785843817933976</v>
      </c>
      <c r="AP111">
        <v>8.0783905165495771</v>
      </c>
      <c r="AQ111">
        <v>3.2341532969717521</v>
      </c>
      <c r="AR111">
        <v>6.3753848389352568</v>
      </c>
      <c r="AS111">
        <v>8.1261509172004764</v>
      </c>
    </row>
    <row r="112" spans="2:45" x14ac:dyDescent="0.25">
      <c r="B112" t="s">
        <v>176</v>
      </c>
      <c r="H112">
        <v>2.52196706232295</v>
      </c>
      <c r="I112">
        <v>-0.66035194373453776</v>
      </c>
      <c r="J112">
        <v>0.60251515386572418</v>
      </c>
      <c r="K112">
        <v>0.26474398037125929</v>
      </c>
      <c r="L112">
        <v>-6.9647794524266407E-2</v>
      </c>
      <c r="M112">
        <v>0.35093812716847878</v>
      </c>
      <c r="N112">
        <v>0.38517408575995721</v>
      </c>
      <c r="O112">
        <v>0.40386575926763602</v>
      </c>
      <c r="P112">
        <v>5.915300225916284E-2</v>
      </c>
      <c r="Q112">
        <v>4.5328040154501072E-2</v>
      </c>
      <c r="R112">
        <v>0.12432448257752382</v>
      </c>
      <c r="S112">
        <v>7.507503953886191E-2</v>
      </c>
      <c r="T112">
        <v>9.2613938094847914E-2</v>
      </c>
      <c r="U112">
        <v>9.6193785742932095E-2</v>
      </c>
      <c r="V112">
        <v>0.28561829644382775</v>
      </c>
      <c r="W112">
        <v>0.25130850657675952</v>
      </c>
      <c r="X112">
        <v>0.30288660188226824</v>
      </c>
      <c r="Y112">
        <v>0.35068143574340266</v>
      </c>
      <c r="Z112">
        <v>2.0941862164460403</v>
      </c>
      <c r="AA112">
        <v>4.2780787037660337</v>
      </c>
      <c r="AB112">
        <v>1.6474873215237229</v>
      </c>
      <c r="AC112">
        <v>1.730856280616307</v>
      </c>
      <c r="AD112">
        <v>1.1869808502610335</v>
      </c>
      <c r="AE112">
        <v>2.2373480433327866</v>
      </c>
      <c r="AF112">
        <v>3.1575084488494762</v>
      </c>
      <c r="AG112">
        <v>3.3294205423673064</v>
      </c>
      <c r="AH112">
        <v>1.6805673837229005</v>
      </c>
      <c r="AI112">
        <v>0.95569437965238691</v>
      </c>
      <c r="AJ112">
        <v>1.7916416141532647</v>
      </c>
      <c r="AK112">
        <v>1.5681052153896546</v>
      </c>
      <c r="AL112">
        <v>1.3508346865997582</v>
      </c>
      <c r="AM112">
        <v>3.116132007287967</v>
      </c>
      <c r="AN112">
        <v>5.586880213103762</v>
      </c>
      <c r="AO112">
        <v>9.5166670371908157</v>
      </c>
      <c r="AP112">
        <v>9.1326836327072627</v>
      </c>
      <c r="AQ112">
        <v>7.8552043320135265</v>
      </c>
      <c r="AR112">
        <v>8.1441739860205331</v>
      </c>
      <c r="AS112">
        <v>7.8927866229094272</v>
      </c>
    </row>
    <row r="113" spans="2:45" x14ac:dyDescent="0.25">
      <c r="B113" t="s">
        <v>32</v>
      </c>
      <c r="W113">
        <v>1.6753591894425366</v>
      </c>
      <c r="X113">
        <v>4.2869762671139275</v>
      </c>
      <c r="Y113">
        <v>3.8915627238284385</v>
      </c>
      <c r="Z113">
        <v>5.9670831097192085</v>
      </c>
      <c r="AA113">
        <v>2.7006622312929909</v>
      </c>
      <c r="AB113">
        <v>10.544342222431432</v>
      </c>
      <c r="AC113">
        <v>7.1606507981481116</v>
      </c>
      <c r="AD113">
        <v>8.9286804382187217</v>
      </c>
      <c r="AE113">
        <v>6.9716143296202526</v>
      </c>
      <c r="AF113">
        <v>6.8545690217194917</v>
      </c>
      <c r="AG113">
        <v>5.9727154106198093</v>
      </c>
      <c r="AH113">
        <v>7.4806899190858518</v>
      </c>
      <c r="AI113">
        <v>4.5381458134000061</v>
      </c>
      <c r="AJ113">
        <v>2.6062838017362759</v>
      </c>
      <c r="AK113">
        <v>4.2008949901770913</v>
      </c>
      <c r="AL113">
        <v>7.7096001279334665</v>
      </c>
      <c r="AM113">
        <v>16.598415288125786</v>
      </c>
      <c r="AN113">
        <v>51.895847386498495</v>
      </c>
      <c r="AO113">
        <v>48.622389233436095</v>
      </c>
      <c r="AP113">
        <v>-2.342292699894621</v>
      </c>
      <c r="AQ113">
        <v>-16.418016336602477</v>
      </c>
      <c r="AR113">
        <v>7.6391684419088097</v>
      </c>
      <c r="AS113">
        <v>7.8480351049099673</v>
      </c>
    </row>
    <row r="114" spans="2:45" x14ac:dyDescent="0.25">
      <c r="B114" t="s">
        <v>76</v>
      </c>
      <c r="AB114">
        <v>10.812563854724019</v>
      </c>
      <c r="AC114">
        <v>19.745874882897123</v>
      </c>
      <c r="AD114">
        <v>28.133220803728616</v>
      </c>
      <c r="AE114">
        <v>23.00665415158722</v>
      </c>
      <c r="AF114">
        <v>11.139319393672888</v>
      </c>
      <c r="AG114">
        <v>2.4643738615703357</v>
      </c>
      <c r="AH114">
        <v>3.9686080991170658</v>
      </c>
      <c r="AI114">
        <v>22.328887566928508</v>
      </c>
      <c r="AJ114">
        <v>45.14985707036076</v>
      </c>
      <c r="AK114">
        <v>40.966466417998191</v>
      </c>
      <c r="AL114">
        <v>33.795797825641841</v>
      </c>
      <c r="AM114">
        <v>21.379792764238601</v>
      </c>
      <c r="AN114">
        <v>13.900714710248408</v>
      </c>
      <c r="AO114">
        <v>8.1609096578734945</v>
      </c>
      <c r="AP114">
        <v>6.5476008426611232</v>
      </c>
      <c r="AQ114">
        <v>6.3380447236547743</v>
      </c>
      <c r="AR114">
        <v>6.8006206827694786</v>
      </c>
      <c r="AS114">
        <v>7.7014116121863125</v>
      </c>
    </row>
    <row r="115" spans="2:45" x14ac:dyDescent="0.25">
      <c r="B115" t="s">
        <v>177</v>
      </c>
      <c r="C115">
        <v>1.9266091909664853</v>
      </c>
      <c r="D115">
        <v>1.6051752714303771</v>
      </c>
      <c r="E115">
        <v>1.1382131740009844</v>
      </c>
      <c r="F115">
        <v>1.2077957563524526</v>
      </c>
      <c r="G115">
        <v>0.9070592806335922</v>
      </c>
      <c r="H115">
        <v>0.68917553649743457</v>
      </c>
      <c r="I115">
        <v>0.70227012943857126</v>
      </c>
      <c r="J115">
        <v>0.44903460112526605</v>
      </c>
      <c r="K115">
        <v>0.32899375239773077</v>
      </c>
      <c r="L115">
        <v>0.17861699621618329</v>
      </c>
      <c r="M115">
        <v>0.58449532701169171</v>
      </c>
      <c r="N115">
        <v>-1.2122680425012155E-3</v>
      </c>
      <c r="O115">
        <v>0.40605692345675803</v>
      </c>
      <c r="P115">
        <v>3.6322690022586542E-3</v>
      </c>
      <c r="Q115">
        <v>0.23878768122333488</v>
      </c>
      <c r="R115">
        <v>-3.7261989943022976E-4</v>
      </c>
      <c r="S115">
        <v>2.0791461683545248E-3</v>
      </c>
      <c r="T115">
        <v>6.2577895884974505E-2</v>
      </c>
      <c r="U115">
        <v>-3.4208824634121022E-3</v>
      </c>
      <c r="V115">
        <v>0.27635215515831651</v>
      </c>
      <c r="W115">
        <v>6.6372415498234555E-2</v>
      </c>
      <c r="X115">
        <v>2.8210561302920767</v>
      </c>
      <c r="Y115">
        <v>0.83668005354752339</v>
      </c>
      <c r="Z115">
        <v>2.2089957259378794</v>
      </c>
      <c r="AA115">
        <v>1.2088470678329732</v>
      </c>
      <c r="AB115">
        <v>2.1470992427126041</v>
      </c>
      <c r="AC115">
        <v>2.785287800089228</v>
      </c>
      <c r="AD115">
        <v>4.6332937195844917</v>
      </c>
      <c r="AE115">
        <v>4.7073877160108797</v>
      </c>
      <c r="AF115">
        <v>6.9464497089696087</v>
      </c>
      <c r="AG115">
        <v>5.2179916252821634</v>
      </c>
      <c r="AH115">
        <v>2.8216393835594356</v>
      </c>
      <c r="AI115">
        <v>3.9029802051070575</v>
      </c>
      <c r="AJ115">
        <v>3.7821016107456402</v>
      </c>
      <c r="AK115">
        <v>4.3136408936045525</v>
      </c>
      <c r="AL115">
        <v>3.8133152094230001</v>
      </c>
      <c r="AM115">
        <v>4.2261364017578584</v>
      </c>
      <c r="AN115">
        <v>5.1178792735042737</v>
      </c>
      <c r="AO115">
        <v>7.3733671684073574</v>
      </c>
      <c r="AP115">
        <v>5.1809286049513084</v>
      </c>
      <c r="AQ115">
        <v>5.6834642303340175</v>
      </c>
      <c r="AR115">
        <v>9.7782022498738552</v>
      </c>
      <c r="AS115">
        <v>7.5584969001093141</v>
      </c>
    </row>
    <row r="116" spans="2:45" x14ac:dyDescent="0.25">
      <c r="B116" t="s">
        <v>16</v>
      </c>
      <c r="I116">
        <v>0.27359686005620709</v>
      </c>
      <c r="J116">
        <v>0.19303322035457182</v>
      </c>
      <c r="K116">
        <v>0.32732369491613583</v>
      </c>
      <c r="L116">
        <v>0.11027465110969403</v>
      </c>
      <c r="M116">
        <v>0.66940330678574211</v>
      </c>
      <c r="N116">
        <v>1.5401380858181526</v>
      </c>
      <c r="O116">
        <v>1.1332262704993235</v>
      </c>
      <c r="P116">
        <v>-0.85872376701798292</v>
      </c>
      <c r="Q116">
        <v>0.48547025822957129</v>
      </c>
      <c r="R116">
        <v>0.80276340065786478</v>
      </c>
      <c r="S116">
        <v>0.21625646317281125</v>
      </c>
      <c r="T116">
        <v>4.4129511072795211E-2</v>
      </c>
      <c r="U116">
        <v>-0.24600373189443339</v>
      </c>
      <c r="V116">
        <v>-0.49028966935741836</v>
      </c>
      <c r="W116">
        <v>0.34748459105417984</v>
      </c>
      <c r="X116">
        <v>0.2712337795944943</v>
      </c>
      <c r="Y116">
        <v>-0.18679484607734684</v>
      </c>
      <c r="Z116">
        <v>3.4458418811880304E-3</v>
      </c>
      <c r="AA116">
        <v>-2.1807322778755307E-2</v>
      </c>
      <c r="AB116">
        <v>-0.13268328314219049</v>
      </c>
      <c r="AC116">
        <v>1.1371282235349292</v>
      </c>
      <c r="AD116">
        <v>1.9913233336663407</v>
      </c>
      <c r="AE116">
        <v>1.8060206474876748</v>
      </c>
      <c r="AF116">
        <v>0.74808015589788146</v>
      </c>
      <c r="AG116">
        <v>1.7859348428077959</v>
      </c>
      <c r="AH116">
        <v>2.0982228998275492</v>
      </c>
      <c r="AI116">
        <v>1.0393426705515811</v>
      </c>
      <c r="AJ116">
        <v>3.0640309417591145</v>
      </c>
      <c r="AK116">
        <v>5.7127254042332742</v>
      </c>
      <c r="AL116">
        <v>19.181565262147203</v>
      </c>
      <c r="AM116">
        <v>23.338123192539555</v>
      </c>
      <c r="AN116">
        <v>33.674674277069791</v>
      </c>
      <c r="AO116">
        <v>7.1739844587729404</v>
      </c>
      <c r="AP116">
        <v>0.52577530838687503</v>
      </c>
      <c r="AQ116">
        <v>2.0493914499195203</v>
      </c>
      <c r="AR116">
        <v>7.8830421987447021</v>
      </c>
      <c r="AS116">
        <v>7.5355803370907291</v>
      </c>
    </row>
    <row r="117" spans="2:45" x14ac:dyDescent="0.25">
      <c r="B117" t="s">
        <v>178</v>
      </c>
      <c r="Y117">
        <v>2.8190749841199541</v>
      </c>
      <c r="Z117">
        <v>4.7228538279156647</v>
      </c>
      <c r="AA117">
        <v>2.6691202080524694</v>
      </c>
      <c r="AB117">
        <v>2.8871944826708287</v>
      </c>
      <c r="AC117">
        <v>2.9901588404251482</v>
      </c>
      <c r="AD117">
        <v>2.1628033474598283</v>
      </c>
      <c r="AE117">
        <v>1.6500806535716479</v>
      </c>
      <c r="AF117">
        <v>1.1996264432866881</v>
      </c>
      <c r="AG117">
        <v>3.8788608567695921</v>
      </c>
      <c r="AH117">
        <v>5.0671956471517747</v>
      </c>
      <c r="AI117">
        <v>3.0341350607715443</v>
      </c>
      <c r="AJ117">
        <v>3.1497905392285399</v>
      </c>
      <c r="AK117">
        <v>4.5721419794723284</v>
      </c>
      <c r="AL117">
        <v>3.1335226184338349</v>
      </c>
      <c r="AM117">
        <v>3.5602091173154391</v>
      </c>
      <c r="AN117">
        <v>6.0954572568383929</v>
      </c>
      <c r="AO117">
        <v>9.6338705927480568</v>
      </c>
      <c r="AP117">
        <v>11.151340155767606</v>
      </c>
      <c r="AQ117">
        <v>9.134070895335423</v>
      </c>
      <c r="AR117">
        <v>8.1408430017884577</v>
      </c>
      <c r="AS117">
        <v>7.4533454148423441</v>
      </c>
    </row>
    <row r="118" spans="2:45" x14ac:dyDescent="0.25">
      <c r="B118" t="s">
        <v>21</v>
      </c>
      <c r="Z118">
        <v>4.1816911449414027</v>
      </c>
      <c r="AA118">
        <v>5.3799476700580415</v>
      </c>
      <c r="AB118">
        <v>4.6270220566474736</v>
      </c>
      <c r="AC118">
        <v>3.1753060976404854</v>
      </c>
      <c r="AD118">
        <v>5.2713746806746613</v>
      </c>
      <c r="AE118">
        <v>10.36969104850405</v>
      </c>
      <c r="AF118">
        <v>5.349061507275481</v>
      </c>
      <c r="AG118">
        <v>6.824012141577704</v>
      </c>
      <c r="AH118">
        <v>8.6936151111616287</v>
      </c>
      <c r="AI118">
        <v>3.8845931748559499</v>
      </c>
      <c r="AJ118">
        <v>9.3344138645481127</v>
      </c>
      <c r="AK118">
        <v>8.0274758448543313</v>
      </c>
      <c r="AL118">
        <v>22.48954909656889</v>
      </c>
      <c r="AM118">
        <v>13.168921839016988</v>
      </c>
      <c r="AN118">
        <v>15.591042873010021</v>
      </c>
      <c r="AO118">
        <v>7.8769058528803129</v>
      </c>
      <c r="AP118">
        <v>9.6189929852745681</v>
      </c>
      <c r="AQ118">
        <v>10.780402553535726</v>
      </c>
      <c r="AR118">
        <v>2.31132634115643</v>
      </c>
      <c r="AS118">
        <v>7.3670517286168993</v>
      </c>
    </row>
    <row r="119" spans="2:45" x14ac:dyDescent="0.25">
      <c r="B119" t="s">
        <v>179</v>
      </c>
      <c r="I119">
        <v>2.1860404744130753</v>
      </c>
      <c r="J119">
        <v>0.99462444020869334</v>
      </c>
      <c r="K119">
        <v>1.0551649585744856</v>
      </c>
      <c r="L119">
        <v>0.85872561347658105</v>
      </c>
      <c r="M119">
        <v>2.2582425996586677</v>
      </c>
      <c r="N119">
        <v>2.8901370501840709</v>
      </c>
      <c r="O119">
        <v>1.5388085154560496</v>
      </c>
      <c r="P119">
        <v>1.3330490920973215</v>
      </c>
      <c r="Q119">
        <v>0.50953415215343567</v>
      </c>
      <c r="R119">
        <v>0.28133351729433698</v>
      </c>
      <c r="S119">
        <v>-0.18704417026950809</v>
      </c>
      <c r="T119">
        <v>0.59932250766571082</v>
      </c>
      <c r="U119">
        <v>0.27082197052545592</v>
      </c>
      <c r="V119">
        <v>0.65283789862035335</v>
      </c>
      <c r="W119">
        <v>2.1450269682054102</v>
      </c>
      <c r="X119">
        <v>3.0155808366318966</v>
      </c>
      <c r="Y119">
        <v>3.3354040868804349</v>
      </c>
      <c r="Z119">
        <v>3.6561401681049235</v>
      </c>
      <c r="AA119">
        <v>4.9285512037111436</v>
      </c>
      <c r="AB119">
        <v>3.9822268911424277</v>
      </c>
      <c r="AC119">
        <v>3.9030125328616014</v>
      </c>
      <c r="AD119">
        <v>6.78212306367094</v>
      </c>
      <c r="AE119">
        <v>5.7977431326296029</v>
      </c>
      <c r="AF119">
        <v>5.6755379353509978</v>
      </c>
      <c r="AG119">
        <v>5.1013456746684716</v>
      </c>
      <c r="AH119">
        <v>6.0465425643998936</v>
      </c>
      <c r="AI119">
        <v>5.6133741509975206</v>
      </c>
      <c r="AJ119">
        <v>5.9908426752176309</v>
      </c>
      <c r="AK119">
        <v>5.7312471899297437</v>
      </c>
      <c r="AL119">
        <v>6.7287125903869125</v>
      </c>
      <c r="AM119">
        <v>7.1510265494327951</v>
      </c>
      <c r="AN119">
        <v>6.6993357825716942</v>
      </c>
      <c r="AO119">
        <v>9.6923349564024672</v>
      </c>
      <c r="AP119">
        <v>5.5382102756585434</v>
      </c>
      <c r="AQ119">
        <v>4.7838504979656138</v>
      </c>
      <c r="AR119">
        <v>5.4867676189133627</v>
      </c>
      <c r="AS119">
        <v>7.094730603674722</v>
      </c>
    </row>
    <row r="120" spans="2:45" x14ac:dyDescent="0.25">
      <c r="B120" t="s">
        <v>89</v>
      </c>
      <c r="O120">
        <v>2.5448910999218317E-2</v>
      </c>
      <c r="P120">
        <v>0.80170320142356999</v>
      </c>
      <c r="R120">
        <v>-3.1094710027289914E-2</v>
      </c>
      <c r="S120">
        <v>3.633522174809061E-3</v>
      </c>
      <c r="T120">
        <v>-5.0371221517725604E-3</v>
      </c>
      <c r="U120">
        <v>1.676949741649169E-2</v>
      </c>
      <c r="V120">
        <v>-2.4205184043970471E-2</v>
      </c>
      <c r="W120">
        <v>1.6052542562059475E-2</v>
      </c>
      <c r="X120">
        <v>0.30938429771628967</v>
      </c>
      <c r="Y120">
        <v>-0.42565398021875633</v>
      </c>
      <c r="Z120">
        <v>-6.817900147471849E-2</v>
      </c>
      <c r="AA120">
        <v>5.9299185754796445E-2</v>
      </c>
      <c r="AB120">
        <v>3.3380725575393309E-2</v>
      </c>
      <c r="AC120">
        <v>8.9612687408791442E-2</v>
      </c>
      <c r="AD120">
        <v>3.4609059811308004E-2</v>
      </c>
      <c r="AE120">
        <v>-0.28917918542848403</v>
      </c>
      <c r="AF120">
        <v>0.15920345475297848</v>
      </c>
      <c r="AG120">
        <v>-1.2947009984971941E-2</v>
      </c>
      <c r="AH120">
        <v>2.4562221491846703</v>
      </c>
      <c r="AI120">
        <v>5.9157867988449304</v>
      </c>
      <c r="AJ120">
        <v>6.5186097990237526</v>
      </c>
      <c r="AK120">
        <v>7.4837016739269329</v>
      </c>
      <c r="AL120">
        <v>15.052045579258976</v>
      </c>
      <c r="AM120">
        <v>20.021442997897257</v>
      </c>
      <c r="AN120">
        <v>29.674881195350526</v>
      </c>
      <c r="AO120">
        <v>19.210876159794051</v>
      </c>
      <c r="AP120">
        <v>-1.9360157302350518</v>
      </c>
      <c r="AQ120">
        <v>12.797291949366496</v>
      </c>
      <c r="AR120">
        <v>5.4907596990587084</v>
      </c>
      <c r="AS120">
        <v>6.8482957062812657</v>
      </c>
    </row>
    <row r="121" spans="2:45" x14ac:dyDescent="0.25">
      <c r="B121" t="s">
        <v>180</v>
      </c>
      <c r="D121">
        <v>-0.3396136363636364</v>
      </c>
      <c r="E121">
        <v>-2.4626470588235295E-2</v>
      </c>
      <c r="F121">
        <v>1.2664615384615385</v>
      </c>
      <c r="G121">
        <v>-5.9144067796610168E-2</v>
      </c>
      <c r="H121">
        <v>10.526775132979948</v>
      </c>
      <c r="I121">
        <v>5.882472752019118</v>
      </c>
      <c r="J121">
        <v>4.761816756124543</v>
      </c>
      <c r="K121">
        <v>4.1239080089716351</v>
      </c>
      <c r="L121">
        <v>2.2901706881439532</v>
      </c>
      <c r="M121">
        <v>1.4285245392050645</v>
      </c>
      <c r="N121">
        <v>0.12270414010331496</v>
      </c>
      <c r="O121">
        <v>0.54644562190438406</v>
      </c>
      <c r="P121">
        <v>0.24155466087870059</v>
      </c>
      <c r="Q121">
        <v>0.77638828776597768</v>
      </c>
      <c r="R121">
        <v>0.29070421830640902</v>
      </c>
      <c r="S121">
        <v>1.4713896459173819</v>
      </c>
      <c r="T121">
        <v>4.3933237146916664</v>
      </c>
      <c r="U121">
        <v>0.5409539395702786</v>
      </c>
      <c r="V121">
        <v>3.4907502225456861</v>
      </c>
      <c r="W121">
        <v>3.4510031368258449</v>
      </c>
      <c r="X121">
        <v>4.5303812424223029</v>
      </c>
      <c r="Y121">
        <v>3.741772608421237</v>
      </c>
      <c r="Z121">
        <v>5.6873975854690837</v>
      </c>
      <c r="AA121">
        <v>0.45107454729386803</v>
      </c>
      <c r="AB121">
        <v>0.39009497964721818</v>
      </c>
      <c r="AC121">
        <v>1.0518082796667707</v>
      </c>
      <c r="AD121">
        <v>5.9642137794044343</v>
      </c>
      <c r="AE121">
        <v>1.8686455313259056</v>
      </c>
      <c r="AF121">
        <v>2.0531327680819733</v>
      </c>
      <c r="AG121">
        <v>2.9943094571402833</v>
      </c>
      <c r="AH121">
        <v>-2.3256226331756462</v>
      </c>
      <c r="AI121">
        <v>-0.13047684359189146</v>
      </c>
      <c r="AJ121">
        <v>-0.54133549549549498</v>
      </c>
      <c r="AK121">
        <v>1.603737711924776</v>
      </c>
      <c r="AL121">
        <v>0.13243205269735986</v>
      </c>
      <c r="AM121">
        <v>4.4782832445592078</v>
      </c>
      <c r="AN121">
        <v>8.2894746226913476</v>
      </c>
      <c r="AO121">
        <v>14.897818044634178</v>
      </c>
      <c r="AP121">
        <v>19.307412465650607</v>
      </c>
      <c r="AQ121">
        <v>17.83553048934008</v>
      </c>
      <c r="AR121">
        <v>12.140343305692666</v>
      </c>
      <c r="AS121">
        <v>6.8258989056508401</v>
      </c>
    </row>
    <row r="122" spans="2:45" x14ac:dyDescent="0.25">
      <c r="B122" t="s">
        <v>78</v>
      </c>
      <c r="Y122">
        <v>0.40149453030414389</v>
      </c>
      <c r="Z122">
        <v>5.4312380184117011</v>
      </c>
      <c r="AA122">
        <v>3.1043479835689625</v>
      </c>
      <c r="AB122">
        <v>4.7324308884239148</v>
      </c>
      <c r="AC122">
        <v>5.4051849701695858</v>
      </c>
      <c r="AD122">
        <v>5.9614005684324161</v>
      </c>
      <c r="AE122">
        <v>5.2016590668191069</v>
      </c>
      <c r="AF122">
        <v>9.4067761349190171</v>
      </c>
      <c r="AG122">
        <v>7.0113987364755621</v>
      </c>
      <c r="AH122">
        <v>12.797537054845723</v>
      </c>
      <c r="AI122">
        <v>10.513697990742346</v>
      </c>
      <c r="AJ122">
        <v>6.7848791626731533</v>
      </c>
      <c r="AK122">
        <v>9.6339509051614876</v>
      </c>
      <c r="AL122">
        <v>4.4571114438521828</v>
      </c>
      <c r="AM122">
        <v>9.3960559263876675</v>
      </c>
      <c r="AN122">
        <v>11.419032820396277</v>
      </c>
      <c r="AO122">
        <v>12.603932459159553</v>
      </c>
      <c r="AP122">
        <v>12.380586215739047</v>
      </c>
      <c r="AQ122">
        <v>5.0363062828804361</v>
      </c>
      <c r="AR122">
        <v>7.3173983550506509</v>
      </c>
      <c r="AS122">
        <v>6.7732763831765146</v>
      </c>
    </row>
    <row r="123" spans="2:45" x14ac:dyDescent="0.25">
      <c r="B123" t="s">
        <v>181</v>
      </c>
      <c r="L123">
        <v>0.99736683082058686</v>
      </c>
      <c r="M123">
        <v>3.0213765314881669</v>
      </c>
      <c r="N123">
        <v>2.9330653661295938</v>
      </c>
      <c r="O123">
        <v>3.0843625922283171</v>
      </c>
      <c r="P123">
        <v>2.8444535665786965</v>
      </c>
      <c r="Q123">
        <v>1.9791482575068082</v>
      </c>
      <c r="R123">
        <v>1.8990500050093309</v>
      </c>
      <c r="S123">
        <v>0.62258154560552326</v>
      </c>
      <c r="T123">
        <v>1.3718723251561298</v>
      </c>
      <c r="U123">
        <v>2.8471476932752209</v>
      </c>
      <c r="V123">
        <v>0.74102852882400971</v>
      </c>
      <c r="W123">
        <v>6.8736986940004252</v>
      </c>
      <c r="X123">
        <v>0.37219485310058548</v>
      </c>
      <c r="Y123">
        <v>6.7628436609733997</v>
      </c>
      <c r="Z123">
        <v>5.5761364203765647</v>
      </c>
      <c r="AA123">
        <v>3.7007301032056272</v>
      </c>
      <c r="AB123">
        <v>3.529455480715499</v>
      </c>
      <c r="AC123">
        <v>0.1137884872824631</v>
      </c>
      <c r="AD123">
        <v>0.74428201616321366</v>
      </c>
      <c r="AE123">
        <v>6.4586145936023076</v>
      </c>
      <c r="AF123">
        <v>-1.7096481293688344</v>
      </c>
      <c r="AG123">
        <v>3.5114998705453732E-2</v>
      </c>
      <c r="AH123">
        <v>2.4878985296549585</v>
      </c>
      <c r="AI123">
        <v>1.6646624109344614</v>
      </c>
      <c r="AJ123">
        <v>1.7407155222519892</v>
      </c>
      <c r="AK123">
        <v>9.1885617577628285</v>
      </c>
      <c r="AL123">
        <v>5.3094323597040134</v>
      </c>
      <c r="AM123">
        <v>11.931504406141732</v>
      </c>
      <c r="AN123">
        <v>11.073735945350691</v>
      </c>
      <c r="AO123">
        <v>9.6464520586514126</v>
      </c>
      <c r="AP123">
        <v>4.7907367692027938</v>
      </c>
      <c r="AQ123">
        <v>11.060972248064934</v>
      </c>
      <c r="AR123">
        <v>11.102200618725263</v>
      </c>
      <c r="AS123">
        <v>6.620036044971239</v>
      </c>
    </row>
    <row r="124" spans="2:45" x14ac:dyDescent="0.25">
      <c r="B124" t="s">
        <v>22</v>
      </c>
      <c r="D124">
        <v>4.363495080316409</v>
      </c>
      <c r="E124">
        <v>1.5096905362665936</v>
      </c>
      <c r="F124">
        <v>1.4906397157561098</v>
      </c>
      <c r="G124">
        <v>2.8281245181071051</v>
      </c>
      <c r="H124">
        <v>3.3401741514765804</v>
      </c>
      <c r="I124">
        <v>2.6732620158597733</v>
      </c>
      <c r="J124">
        <v>2.9525196758420917</v>
      </c>
      <c r="K124">
        <v>2.7135834969580914</v>
      </c>
      <c r="L124">
        <v>1.6159058799347357</v>
      </c>
      <c r="M124">
        <v>2.1303590237363483</v>
      </c>
      <c r="N124">
        <v>3.1401660060980365</v>
      </c>
      <c r="O124">
        <v>1.6903196597234986</v>
      </c>
      <c r="P124">
        <v>2.1026779679443655</v>
      </c>
      <c r="Q124">
        <v>2.382026636644976</v>
      </c>
      <c r="R124">
        <v>1.697112493482001</v>
      </c>
      <c r="S124">
        <v>1.5249330480524614</v>
      </c>
      <c r="T124">
        <v>1.1073333014212983</v>
      </c>
      <c r="U124">
        <v>2.0204551094132679</v>
      </c>
      <c r="V124">
        <v>2.4379161558156914</v>
      </c>
      <c r="W124">
        <v>1.7977406703091767</v>
      </c>
      <c r="X124">
        <v>2.7991430054428288</v>
      </c>
      <c r="Y124">
        <v>1.3085090421594909</v>
      </c>
      <c r="Z124">
        <v>2.083332808632564</v>
      </c>
      <c r="AA124">
        <v>5.0589569146249032</v>
      </c>
      <c r="AB124">
        <v>3.5890192679035198</v>
      </c>
      <c r="AC124">
        <v>7.9846740173907556</v>
      </c>
      <c r="AD124">
        <v>2.2641696606010937</v>
      </c>
      <c r="AE124">
        <v>7.4331246756259963</v>
      </c>
      <c r="AF124">
        <v>21.940082274930393</v>
      </c>
      <c r="AG124">
        <v>15.187618720084636</v>
      </c>
      <c r="AH124">
        <v>6.1292741406920532</v>
      </c>
      <c r="AI124">
        <v>-10.007119290422748</v>
      </c>
      <c r="AJ124">
        <v>19.669139596954295</v>
      </c>
      <c r="AK124">
        <v>7.0029676522265341</v>
      </c>
      <c r="AL124">
        <v>11.590423055354773</v>
      </c>
      <c r="AM124">
        <v>27.873699524838631</v>
      </c>
      <c r="AN124">
        <v>11.164062970444952</v>
      </c>
      <c r="AO124">
        <v>12.344574106506734</v>
      </c>
      <c r="AP124">
        <v>11.093483252781292</v>
      </c>
      <c r="AQ124">
        <v>12.666887771265747</v>
      </c>
      <c r="AR124">
        <v>7.32799336911068</v>
      </c>
      <c r="AS124">
        <v>6.5538883700047261</v>
      </c>
    </row>
    <row r="125" spans="2:45" x14ac:dyDescent="0.25">
      <c r="B125" t="s">
        <v>182</v>
      </c>
      <c r="I125">
        <v>2.273789245010521</v>
      </c>
      <c r="J125">
        <v>4.4039270731276297</v>
      </c>
      <c r="K125">
        <v>-0.13214800589860645</v>
      </c>
      <c r="L125">
        <v>0.84225298039639351</v>
      </c>
      <c r="M125">
        <v>0.30704711318468331</v>
      </c>
      <c r="N125">
        <v>2.4114967266792116</v>
      </c>
      <c r="O125">
        <v>0.17740606640246204</v>
      </c>
      <c r="P125">
        <v>-0.34626038815789473</v>
      </c>
      <c r="Q125">
        <v>-0.24006662730449313</v>
      </c>
      <c r="R125">
        <v>-1.3013315486395607</v>
      </c>
      <c r="S125">
        <v>-0.53387260549400339</v>
      </c>
      <c r="T125">
        <v>0.39793664367571491</v>
      </c>
      <c r="U125">
        <v>1.3023882885565756</v>
      </c>
      <c r="V125">
        <v>0.82952318745917708</v>
      </c>
      <c r="W125">
        <v>-0.54643082754264061</v>
      </c>
      <c r="X125">
        <v>-4.1785057663379574E-2</v>
      </c>
      <c r="Y125">
        <v>9.6494049533612097E-3</v>
      </c>
      <c r="Z125">
        <v>0.87645536869340235</v>
      </c>
      <c r="AA125">
        <v>0.71801166001841055</v>
      </c>
      <c r="AB125">
        <v>3.1146106736657919</v>
      </c>
      <c r="AC125">
        <v>2.432806871709615</v>
      </c>
      <c r="AD125">
        <v>4.2329160014101657</v>
      </c>
      <c r="AE125">
        <v>2.743986951398742</v>
      </c>
      <c r="AF125">
        <v>2.4800779804291446</v>
      </c>
      <c r="AG125">
        <v>3.9549260124610588</v>
      </c>
      <c r="AH125">
        <v>1.5708989172505941</v>
      </c>
      <c r="AI125">
        <v>2.1958908858240216</v>
      </c>
      <c r="AJ125">
        <v>2.736959617758119</v>
      </c>
      <c r="AK125">
        <v>3.8565558559954152</v>
      </c>
      <c r="AL125">
        <v>7.3111662238643005</v>
      </c>
      <c r="AM125">
        <v>8.8678952514240006</v>
      </c>
      <c r="AN125">
        <v>8.5749530351979981</v>
      </c>
      <c r="AO125">
        <v>10.430371084379718</v>
      </c>
      <c r="AP125">
        <v>8.4900810953887387</v>
      </c>
      <c r="AQ125">
        <v>11.054264487701518</v>
      </c>
      <c r="AR125">
        <v>8.4676263854409175</v>
      </c>
      <c r="AS125">
        <v>6.4568749751503365</v>
      </c>
    </row>
    <row r="126" spans="2:45" x14ac:dyDescent="0.25">
      <c r="B126" t="s">
        <v>183</v>
      </c>
      <c r="C126">
        <v>-0.19294714996525328</v>
      </c>
      <c r="D126">
        <v>-3.9902020320714542E-2</v>
      </c>
      <c r="E126">
        <v>0.67420944647227499</v>
      </c>
      <c r="F126">
        <v>0.8935009723006565</v>
      </c>
      <c r="G126">
        <v>0.46232457418036549</v>
      </c>
      <c r="H126">
        <v>0.49413836900201275</v>
      </c>
      <c r="I126">
        <v>0.46322264111272093</v>
      </c>
      <c r="J126">
        <v>0.38015605134776065</v>
      </c>
      <c r="K126">
        <v>0.20555672322892213</v>
      </c>
      <c r="L126">
        <v>0.45680782938150205</v>
      </c>
      <c r="M126">
        <v>0.13019560267042057</v>
      </c>
      <c r="N126">
        <v>0.50066388398114692</v>
      </c>
      <c r="O126">
        <v>0.19341238481585449</v>
      </c>
      <c r="P126">
        <v>0.19864226432908672</v>
      </c>
      <c r="Q126">
        <v>-0.44846405443153459</v>
      </c>
      <c r="R126">
        <v>5.3083063038149468E-3</v>
      </c>
      <c r="S126">
        <v>0.12237518811977889</v>
      </c>
      <c r="T126">
        <v>0.13386171188892287</v>
      </c>
      <c r="U126">
        <v>0.21009064335961863</v>
      </c>
      <c r="V126">
        <v>0.2237547101136651</v>
      </c>
      <c r="W126">
        <v>0.16393664463712684</v>
      </c>
      <c r="X126">
        <v>-2.1306985499020038E-2</v>
      </c>
      <c r="Y126">
        <v>-0.23020186056307967</v>
      </c>
      <c r="Z126">
        <v>2.2958539572936552</v>
      </c>
      <c r="AA126">
        <v>7.7010001364390295</v>
      </c>
      <c r="AB126">
        <v>5.0098222630559759</v>
      </c>
      <c r="AC126">
        <v>6.5320011038212185</v>
      </c>
      <c r="AD126">
        <v>3.7981536524346797</v>
      </c>
      <c r="AE126">
        <v>3.0459096308500735</v>
      </c>
      <c r="AF126">
        <v>3.9602242293991301</v>
      </c>
      <c r="AG126">
        <v>1.5976298676149348</v>
      </c>
      <c r="AH126">
        <v>2.2307392496827188</v>
      </c>
      <c r="AI126">
        <v>3.992826094391138</v>
      </c>
      <c r="AJ126">
        <v>2.3081034496123163</v>
      </c>
      <c r="AK126">
        <v>2.4337550164149664</v>
      </c>
      <c r="AL126">
        <v>3.477811796425629</v>
      </c>
      <c r="AM126">
        <v>3.9593005184607266</v>
      </c>
      <c r="AN126">
        <v>5.3742019025189967</v>
      </c>
      <c r="AO126">
        <v>5.7039830458057512</v>
      </c>
      <c r="AP126">
        <v>5.3056652153086334</v>
      </c>
      <c r="AQ126">
        <v>5.6929740069651507</v>
      </c>
      <c r="AR126">
        <v>4.8267157225450363</v>
      </c>
      <c r="AS126">
        <v>6.3561433783826988</v>
      </c>
    </row>
    <row r="127" spans="2:45" x14ac:dyDescent="0.25">
      <c r="B127" t="s">
        <v>29</v>
      </c>
      <c r="C127">
        <v>0.36124685289431163</v>
      </c>
      <c r="D127">
        <v>0.61681781715563166</v>
      </c>
      <c r="E127">
        <v>0.65829903907267062</v>
      </c>
      <c r="F127">
        <v>0.63804396361801452</v>
      </c>
      <c r="G127">
        <v>0.61346959554851832</v>
      </c>
      <c r="H127">
        <v>0.60426538327013812</v>
      </c>
      <c r="I127">
        <v>0.31402845131021156</v>
      </c>
      <c r="J127">
        <v>0.27378310139838929</v>
      </c>
      <c r="K127">
        <v>0.28477072968227973</v>
      </c>
      <c r="L127">
        <v>0.298100528950274</v>
      </c>
      <c r="M127">
        <v>0.48355507302221912</v>
      </c>
      <c r="N127">
        <v>0.55303566526005965</v>
      </c>
      <c r="O127">
        <v>0.47818930381367225</v>
      </c>
      <c r="P127">
        <v>0.54634777381670563</v>
      </c>
      <c r="Q127">
        <v>0.7966603018068692</v>
      </c>
      <c r="R127">
        <v>1.0242779094207661</v>
      </c>
      <c r="S127">
        <v>0.6229591732854981</v>
      </c>
      <c r="T127">
        <v>0.97994804604578789</v>
      </c>
      <c r="U127">
        <v>1.6576562770980956</v>
      </c>
      <c r="V127">
        <v>2.9051926455931483</v>
      </c>
      <c r="W127">
        <v>3.3606214599387569</v>
      </c>
      <c r="X127">
        <v>2.7809687985814757</v>
      </c>
      <c r="Y127">
        <v>1.7647748776339451</v>
      </c>
      <c r="Z127">
        <v>1.6362735644819806</v>
      </c>
      <c r="AA127">
        <v>1.2909015555568215</v>
      </c>
      <c r="AB127">
        <v>0.58738250353316235</v>
      </c>
      <c r="AC127">
        <v>1.1117462037113657</v>
      </c>
      <c r="AD127">
        <v>2.0375072196148842</v>
      </c>
      <c r="AE127">
        <v>2.4453336863889237</v>
      </c>
      <c r="AF127">
        <v>0.92353523375885982</v>
      </c>
      <c r="AG127">
        <v>5.6962003729211483</v>
      </c>
      <c r="AH127">
        <v>5.1306376625007157</v>
      </c>
      <c r="AI127">
        <v>1.3265393043552742</v>
      </c>
      <c r="AJ127">
        <v>4.4801956347372682</v>
      </c>
      <c r="AK127">
        <v>0.89572727566402266</v>
      </c>
      <c r="AL127">
        <v>2.3080350007184691</v>
      </c>
      <c r="AM127">
        <v>6.2649879137937621</v>
      </c>
      <c r="AN127">
        <v>2.5823116855503638</v>
      </c>
      <c r="AO127">
        <v>2.9846054936418573</v>
      </c>
      <c r="AP127">
        <v>2.272005544811099</v>
      </c>
      <c r="AQ127">
        <v>2.7024875950629759</v>
      </c>
      <c r="AR127">
        <v>4.9932663836320312</v>
      </c>
      <c r="AS127">
        <v>6.3059459856789335</v>
      </c>
    </row>
    <row r="128" spans="2:45" x14ac:dyDescent="0.25">
      <c r="B128" t="s">
        <v>184</v>
      </c>
      <c r="U128">
        <v>7.3719631011854192E-2</v>
      </c>
      <c r="V128">
        <v>0.13212168731097992</v>
      </c>
      <c r="W128">
        <v>2.3481107541133367E-4</v>
      </c>
      <c r="X128">
        <v>2.0175169286787667E-4</v>
      </c>
      <c r="Y128">
        <v>0.26447610663144033</v>
      </c>
      <c r="Z128">
        <v>0.48048838158163221</v>
      </c>
      <c r="AA128">
        <v>1.1084590800597296</v>
      </c>
      <c r="AB128">
        <v>2.2822380400595628</v>
      </c>
      <c r="AC128">
        <v>2.3100655529375973</v>
      </c>
      <c r="AD128">
        <v>2.054764376600513</v>
      </c>
      <c r="AE128">
        <v>1.8437991953861601</v>
      </c>
      <c r="AF128">
        <v>5.3279930107883899</v>
      </c>
      <c r="AG128">
        <v>4.5494854399536893</v>
      </c>
      <c r="AH128">
        <v>3.7443801802011687</v>
      </c>
      <c r="AI128">
        <v>3.6670315048734072</v>
      </c>
      <c r="AJ128">
        <v>3.1242371462352589</v>
      </c>
      <c r="AK128">
        <v>1.7677830107951142</v>
      </c>
      <c r="AL128">
        <v>6.6152319991321331</v>
      </c>
      <c r="AM128">
        <v>2.8123123871253903</v>
      </c>
      <c r="AN128">
        <v>3.4561241955230528</v>
      </c>
      <c r="AO128">
        <v>6.6775488745736578</v>
      </c>
      <c r="AP128">
        <v>4.458174027505871</v>
      </c>
      <c r="AQ128">
        <v>8.0299082106685464</v>
      </c>
      <c r="AR128">
        <v>5.1495132171388356</v>
      </c>
      <c r="AS128">
        <v>6.042579849169404</v>
      </c>
    </row>
    <row r="129" spans="2:45" x14ac:dyDescent="0.25">
      <c r="B129" t="s">
        <v>185</v>
      </c>
      <c r="C129">
        <v>0.33345113956518824</v>
      </c>
      <c r="D129">
        <v>-8.467450085852582E-2</v>
      </c>
      <c r="E129">
        <v>-0.79813796064943199</v>
      </c>
      <c r="F129">
        <v>0.30555560395450088</v>
      </c>
      <c r="G129">
        <v>8.0993069942360968E-2</v>
      </c>
      <c r="H129">
        <v>8.8999811640610271E-2</v>
      </c>
      <c r="I129">
        <v>8.3765782699301267E-2</v>
      </c>
      <c r="J129">
        <v>2.7243589743589747E-2</v>
      </c>
      <c r="K129">
        <v>8.1396184385441744E-2</v>
      </c>
      <c r="L129">
        <v>9.3500543471908934E-2</v>
      </c>
      <c r="M129">
        <v>0.32138581563702689</v>
      </c>
      <c r="O129">
        <v>9.2766934557979325E-2</v>
      </c>
      <c r="R129">
        <v>-0.1136462042807779</v>
      </c>
      <c r="U129">
        <v>7.220847063276338E-2</v>
      </c>
      <c r="V129">
        <v>-3.3355564484499819E-2</v>
      </c>
      <c r="W129">
        <v>-0.13730138148018822</v>
      </c>
      <c r="X129">
        <v>3.0104801969837145E-2</v>
      </c>
      <c r="Y129">
        <v>0.10498842765077436</v>
      </c>
      <c r="Z129">
        <v>1.6954209342137305</v>
      </c>
      <c r="AA129">
        <v>2.2102878167703341</v>
      </c>
      <c r="AB129">
        <v>2.1056951991781583</v>
      </c>
      <c r="AC129">
        <v>2.0017915780054816</v>
      </c>
      <c r="AD129">
        <v>2.791365385412623</v>
      </c>
      <c r="AE129">
        <v>3.1891552458637422</v>
      </c>
      <c r="AF129">
        <v>2.3372263318932283</v>
      </c>
      <c r="AG129">
        <v>2.594761835596592</v>
      </c>
      <c r="AH129">
        <v>2.5938884445132189</v>
      </c>
      <c r="AI129">
        <v>2.988527352370733</v>
      </c>
      <c r="AJ129">
        <v>3.1908203328209215</v>
      </c>
      <c r="AK129">
        <v>3.7204406439741704</v>
      </c>
      <c r="AL129">
        <v>4.2136156494249155</v>
      </c>
      <c r="AM129">
        <v>6.4798206253159227</v>
      </c>
      <c r="AN129">
        <v>6.4452760266948728</v>
      </c>
      <c r="AO129">
        <v>5.118755042346784</v>
      </c>
      <c r="AP129">
        <v>5.6768946900401804</v>
      </c>
      <c r="AQ129">
        <v>3.392632130881077</v>
      </c>
      <c r="AR129">
        <v>5.77212536287972</v>
      </c>
      <c r="AS129">
        <v>6.0172432715441868</v>
      </c>
    </row>
    <row r="130" spans="2:45" x14ac:dyDescent="0.25">
      <c r="B130" t="s">
        <v>186</v>
      </c>
      <c r="J130">
        <v>3.3260541491148348</v>
      </c>
      <c r="K130">
        <v>-9.2177528717122694</v>
      </c>
      <c r="L130">
        <v>9.2150172275894882</v>
      </c>
      <c r="M130">
        <v>17.80738977542261</v>
      </c>
      <c r="N130">
        <v>17.997323001841096</v>
      </c>
      <c r="O130">
        <v>16.6724832682171</v>
      </c>
      <c r="P130">
        <v>3.262209051172015</v>
      </c>
      <c r="Q130">
        <v>2.5358607005226195</v>
      </c>
      <c r="R130">
        <v>7.7280148812695906</v>
      </c>
      <c r="S130">
        <v>9.1908665317586546</v>
      </c>
      <c r="T130">
        <v>13.472876071833143</v>
      </c>
      <c r="U130">
        <v>9.7290265037252563</v>
      </c>
      <c r="V130">
        <v>11.544450967417784</v>
      </c>
      <c r="W130">
        <v>15.478037426694657</v>
      </c>
      <c r="X130">
        <v>13.351382717751992</v>
      </c>
      <c r="Y130">
        <v>4.6365893700965479</v>
      </c>
      <c r="Z130">
        <v>3.3383362074286209</v>
      </c>
      <c r="AA130">
        <v>4.9568966392660707</v>
      </c>
      <c r="AB130">
        <v>6.3711308897975645</v>
      </c>
      <c r="AC130">
        <v>3.5765623386965721</v>
      </c>
      <c r="AD130">
        <v>3.9569495631259706</v>
      </c>
      <c r="AE130">
        <v>3.6730184732882476</v>
      </c>
      <c r="AF130">
        <v>7.9454455948670777</v>
      </c>
      <c r="AG130">
        <v>5.4736940032130343</v>
      </c>
      <c r="AH130">
        <v>12.649461696702804</v>
      </c>
      <c r="AI130">
        <v>8.1667185467203733</v>
      </c>
      <c r="AJ130">
        <v>19.584825390351067</v>
      </c>
      <c r="AK130">
        <v>8.8791694653998796</v>
      </c>
      <c r="AL130">
        <v>22.052872406985543</v>
      </c>
      <c r="AM130">
        <v>31.436341194875752</v>
      </c>
      <c r="AN130">
        <v>26.232484806861788</v>
      </c>
      <c r="AO130">
        <v>11.78439227597578</v>
      </c>
      <c r="AP130">
        <v>6.6854762665029179</v>
      </c>
      <c r="AQ130">
        <v>8.5138245596868902</v>
      </c>
      <c r="AR130">
        <v>5.7815842918172864</v>
      </c>
      <c r="AS130">
        <v>5.9343100186104216</v>
      </c>
    </row>
    <row r="131" spans="2:45" x14ac:dyDescent="0.25">
      <c r="B131" t="s">
        <v>65</v>
      </c>
      <c r="J131">
        <v>2.0342223742277312</v>
      </c>
      <c r="K131">
        <v>1.3794242950765205</v>
      </c>
      <c r="L131">
        <v>1.0779281405087655</v>
      </c>
      <c r="M131">
        <v>1.0887007166636031</v>
      </c>
      <c r="N131">
        <v>2.6526340462605558</v>
      </c>
      <c r="O131">
        <v>1.1087149718740417</v>
      </c>
      <c r="P131">
        <v>1.5264856751207962</v>
      </c>
      <c r="Q131">
        <v>1.2168286942249971</v>
      </c>
      <c r="R131">
        <v>1.4572735945522355</v>
      </c>
      <c r="S131">
        <v>1.1135663371109117</v>
      </c>
      <c r="T131">
        <v>1.3747333014100946</v>
      </c>
      <c r="U131">
        <v>2.0152514722519097</v>
      </c>
      <c r="V131">
        <v>1.475299575842355</v>
      </c>
      <c r="W131">
        <v>2.1949204674610239</v>
      </c>
      <c r="X131">
        <v>2.4907341751827383</v>
      </c>
      <c r="Y131">
        <v>2.6359954828487955</v>
      </c>
      <c r="Z131">
        <v>2.5595822431462247</v>
      </c>
      <c r="AA131">
        <v>2.8188409747343037</v>
      </c>
      <c r="AB131">
        <v>2.8739953753810514</v>
      </c>
      <c r="AC131">
        <v>3.605013603896329</v>
      </c>
      <c r="AD131">
        <v>3.1816257385423512</v>
      </c>
      <c r="AE131">
        <v>4.3475444175767821</v>
      </c>
      <c r="AF131">
        <v>3.9215432478845056</v>
      </c>
      <c r="AG131">
        <v>2.5621039397553904</v>
      </c>
      <c r="AH131">
        <v>2.8065664573092364</v>
      </c>
      <c r="AI131">
        <v>3.9143952324498348</v>
      </c>
      <c r="AJ131">
        <v>3.2827954940044051</v>
      </c>
      <c r="AK131">
        <v>4.2687617092632575</v>
      </c>
      <c r="AL131">
        <v>4.3127803949607619</v>
      </c>
      <c r="AM131">
        <v>6.5216147900172077</v>
      </c>
      <c r="AN131">
        <v>7.203462218970623</v>
      </c>
      <c r="AO131">
        <v>6.9666690697361187</v>
      </c>
      <c r="AP131">
        <v>4.5826378928358853</v>
      </c>
      <c r="AQ131">
        <v>4.037735504865875</v>
      </c>
      <c r="AR131">
        <v>5.2770454115662382</v>
      </c>
      <c r="AS131">
        <v>5.9078290957001149</v>
      </c>
    </row>
    <row r="132" spans="2:45" x14ac:dyDescent="0.25">
      <c r="B132" t="s">
        <v>66</v>
      </c>
      <c r="C132">
        <v>9.9661155091352288E-2</v>
      </c>
      <c r="D132">
        <v>-2.9565324803474756E-2</v>
      </c>
      <c r="E132">
        <v>-5.2066615902843193E-2</v>
      </c>
      <c r="F132">
        <v>3.5062974985285468E-2</v>
      </c>
      <c r="G132">
        <v>-1.9558694849377187E-3</v>
      </c>
      <c r="H132">
        <v>0.63985669610239893</v>
      </c>
      <c r="I132">
        <v>8.5897504706542907E-2</v>
      </c>
      <c r="J132">
        <v>1.6040188310462258</v>
      </c>
      <c r="K132">
        <v>2.6230813606531491</v>
      </c>
      <c r="L132">
        <v>3.0008995005370549</v>
      </c>
      <c r="M132">
        <v>2.8485626979306757</v>
      </c>
      <c r="N132">
        <v>0.43988526432309139</v>
      </c>
      <c r="O132">
        <v>-0.14925694362131314</v>
      </c>
      <c r="P132">
        <v>0.10975482266861324</v>
      </c>
      <c r="Q132">
        <v>7.0099603092631385E-2</v>
      </c>
      <c r="R132">
        <v>-0.16694780559548081</v>
      </c>
      <c r="S132">
        <v>0.62923961383330129</v>
      </c>
      <c r="T132">
        <v>0.68001410640273463</v>
      </c>
      <c r="U132">
        <v>0.56979256003594358</v>
      </c>
      <c r="V132">
        <v>0.44673796391554432</v>
      </c>
      <c r="W132">
        <v>0.4467224034412749</v>
      </c>
      <c r="X132">
        <v>0.28859041689340709</v>
      </c>
      <c r="Y132">
        <v>8.7745472676873396E-2</v>
      </c>
      <c r="Z132">
        <v>0.67656993591285086</v>
      </c>
      <c r="AA132">
        <v>0.88414149719533741</v>
      </c>
      <c r="AB132">
        <v>0.81149722231388477</v>
      </c>
      <c r="AC132">
        <v>0.66681400805839064</v>
      </c>
      <c r="AD132">
        <v>0.52733139312271671</v>
      </c>
      <c r="AE132">
        <v>0.64642111460505869</v>
      </c>
      <c r="AF132">
        <v>0.98107295580402254</v>
      </c>
      <c r="AG132">
        <v>1.1768215818261398</v>
      </c>
      <c r="AH132">
        <v>1.4201537535127016</v>
      </c>
      <c r="AI132">
        <v>1.4239413632858531</v>
      </c>
      <c r="AJ132">
        <v>3.4569184834679723</v>
      </c>
      <c r="AK132">
        <v>2.4284771413986554</v>
      </c>
      <c r="AL132">
        <v>4.7608867387240155</v>
      </c>
      <c r="AM132">
        <v>7.7037303069219893</v>
      </c>
      <c r="AN132">
        <v>5.8039527710866379</v>
      </c>
      <c r="AO132">
        <v>7.0538065172759028</v>
      </c>
      <c r="AP132">
        <v>5.261071019155005</v>
      </c>
      <c r="AQ132">
        <v>5.6353031410773307</v>
      </c>
      <c r="AR132">
        <v>5.7644207476216343</v>
      </c>
      <c r="AS132">
        <v>5.8127671921333892</v>
      </c>
    </row>
    <row r="133" spans="2:45" x14ac:dyDescent="0.25">
      <c r="B133" t="s">
        <v>187</v>
      </c>
      <c r="C133">
        <v>4.820250229907086</v>
      </c>
      <c r="D133">
        <v>3.9006240998559769</v>
      </c>
      <c r="E133">
        <v>2.1888995471467747</v>
      </c>
      <c r="F133">
        <v>1.4714036513220243</v>
      </c>
      <c r="G133">
        <v>1.8321028165162703</v>
      </c>
      <c r="H133">
        <v>1.7753451586605355</v>
      </c>
      <c r="I133">
        <v>1.5184491818547217</v>
      </c>
      <c r="J133">
        <v>1.5587189620032189</v>
      </c>
      <c r="K133">
        <v>1.3321045576407506</v>
      </c>
      <c r="L133">
        <v>0.31097693318450437</v>
      </c>
      <c r="M133">
        <v>1.3979791751665409</v>
      </c>
      <c r="N133">
        <v>1.0967387106885691</v>
      </c>
      <c r="O133">
        <v>-1.7579105411821824E-2</v>
      </c>
      <c r="P133">
        <v>0.55903501837665481</v>
      </c>
      <c r="Q133">
        <v>0.66309147465261919</v>
      </c>
      <c r="R133">
        <v>0.71760186767928003</v>
      </c>
      <c r="S133">
        <v>0.81670944932634615</v>
      </c>
      <c r="T133">
        <v>1.5273592464378067</v>
      </c>
      <c r="U133">
        <v>1.9742105035871136</v>
      </c>
      <c r="V133">
        <v>1.6450829965894203</v>
      </c>
      <c r="W133">
        <v>1.8773834707808876</v>
      </c>
      <c r="X133">
        <v>1.4910977832871519</v>
      </c>
      <c r="Y133">
        <v>1.5934107756798574</v>
      </c>
      <c r="Z133">
        <v>1.4588012337466578</v>
      </c>
      <c r="AA133">
        <v>1.4251125162231739</v>
      </c>
      <c r="AB133">
        <v>2.5326288972944386</v>
      </c>
      <c r="AC133">
        <v>0.53221373944600703</v>
      </c>
      <c r="AD133">
        <v>2.1466357485627166</v>
      </c>
      <c r="AE133">
        <v>3.3054281765648468</v>
      </c>
      <c r="AF133">
        <v>6.1624094234888442</v>
      </c>
      <c r="AG133">
        <v>3.9709698433100633</v>
      </c>
      <c r="AH133">
        <v>4.3346214594741204</v>
      </c>
      <c r="AI133">
        <v>3.4504557936242768</v>
      </c>
      <c r="AJ133">
        <v>2.8822156883400334</v>
      </c>
      <c r="AK133">
        <v>4.1014390410485451</v>
      </c>
      <c r="AL133">
        <v>3.2923434151996491</v>
      </c>
      <c r="AM133">
        <v>4.2505164008495866</v>
      </c>
      <c r="AN133">
        <v>5.4522344597456858</v>
      </c>
      <c r="AO133">
        <v>5.9577011943182514</v>
      </c>
      <c r="AP133">
        <v>3.646985805497454</v>
      </c>
      <c r="AQ133">
        <v>3.570462719844874</v>
      </c>
      <c r="AR133">
        <v>3.9642273224134472</v>
      </c>
      <c r="AS133">
        <v>5.7974724161776523</v>
      </c>
    </row>
    <row r="134" spans="2:45" x14ac:dyDescent="0.25">
      <c r="B134" t="s">
        <v>188</v>
      </c>
      <c r="G134">
        <v>-0.11116481389673077</v>
      </c>
      <c r="H134">
        <v>0.62277580071174377</v>
      </c>
      <c r="I134">
        <v>0.38946589386188218</v>
      </c>
      <c r="J134">
        <v>0.53309375085893984</v>
      </c>
      <c r="K134">
        <v>0.6815237221087117</v>
      </c>
      <c r="L134">
        <v>1.2524983522451465</v>
      </c>
      <c r="M134">
        <v>0.22603273295672349</v>
      </c>
      <c r="N134">
        <v>-0.12768221315836142</v>
      </c>
      <c r="O134">
        <v>0.47528843974195623</v>
      </c>
      <c r="P134">
        <v>0.68248294502419704</v>
      </c>
      <c r="Q134">
        <v>0.61614944260319371</v>
      </c>
      <c r="R134">
        <v>0.75559830975636544</v>
      </c>
      <c r="S134">
        <v>0.78771169090015125</v>
      </c>
      <c r="T134">
        <v>0.93076460681143103</v>
      </c>
      <c r="U134">
        <v>1.2165062838071798</v>
      </c>
      <c r="V134">
        <v>1.4311979694993866</v>
      </c>
      <c r="W134">
        <v>1.4267458588234332</v>
      </c>
      <c r="X134">
        <v>1.6979189893552553</v>
      </c>
      <c r="Y134">
        <v>1.3920265623863712</v>
      </c>
      <c r="Z134">
        <v>0.76680272378685699</v>
      </c>
      <c r="AA134">
        <v>1.0138806735499966</v>
      </c>
      <c r="AB134">
        <v>1.2784280267683366</v>
      </c>
      <c r="AC134">
        <v>2.2533257961183342</v>
      </c>
      <c r="AD134">
        <v>2.6055103471893806</v>
      </c>
      <c r="AE134">
        <v>1.9030352934495585</v>
      </c>
      <c r="AF134">
        <v>4.416902303621459</v>
      </c>
      <c r="AG134">
        <v>5.37129767227378</v>
      </c>
      <c r="AH134">
        <v>4.0209108142365348</v>
      </c>
      <c r="AI134">
        <v>3.5384716998169687</v>
      </c>
      <c r="AJ134">
        <v>4.9479725411344484</v>
      </c>
      <c r="AK134">
        <v>6.2340623949224216</v>
      </c>
      <c r="AL134">
        <v>6.214425028992097</v>
      </c>
      <c r="AM134">
        <v>6.6187992880988169</v>
      </c>
      <c r="AN134">
        <v>7.8768851920148721</v>
      </c>
      <c r="AO134">
        <v>8.7079219397672976</v>
      </c>
      <c r="AP134">
        <v>3.3898744620918158</v>
      </c>
      <c r="AQ134">
        <v>3.0609654948568954</v>
      </c>
      <c r="AR134">
        <v>5.8867975981153347</v>
      </c>
      <c r="AS134">
        <v>5.7505655873329911</v>
      </c>
    </row>
    <row r="135" spans="2:45" x14ac:dyDescent="0.25">
      <c r="B135" t="s">
        <v>79</v>
      </c>
      <c r="Z135">
        <v>0.49302481931760889</v>
      </c>
      <c r="AA135">
        <v>2.2711386781150162</v>
      </c>
      <c r="AB135">
        <v>5.7850047382797261</v>
      </c>
      <c r="AC135">
        <v>2.5847428470082439</v>
      </c>
      <c r="AD135">
        <v>4.7413148469808419</v>
      </c>
      <c r="AE135">
        <v>6.6361415924976743</v>
      </c>
      <c r="AF135">
        <v>3.5556921198601978</v>
      </c>
      <c r="AG135">
        <v>-0.17231063906767022</v>
      </c>
      <c r="AH135">
        <v>0.3282859192707997</v>
      </c>
      <c r="AI135">
        <v>0.29034912592972972</v>
      </c>
      <c r="AJ135">
        <v>2.3733363452096565</v>
      </c>
      <c r="AK135">
        <v>7.9338009732088111</v>
      </c>
      <c r="AL135">
        <v>1.7303817619658033</v>
      </c>
      <c r="AM135">
        <v>6.4224437428370011</v>
      </c>
      <c r="AN135">
        <v>5.4678727012241062</v>
      </c>
      <c r="AO135">
        <v>7.3345379062590785</v>
      </c>
      <c r="AP135">
        <v>4.0378440561884359</v>
      </c>
      <c r="AQ135">
        <v>9.1271056250711879</v>
      </c>
      <c r="AR135">
        <v>11.18996726770356</v>
      </c>
      <c r="AS135">
        <v>5.6348005248316273</v>
      </c>
    </row>
    <row r="136" spans="2:45" x14ac:dyDescent="0.25">
      <c r="B136" t="s">
        <v>27</v>
      </c>
      <c r="H136">
        <v>3.6945372195528465</v>
      </c>
      <c r="I136">
        <v>5.6240953123093531</v>
      </c>
      <c r="J136">
        <v>5.6348579629906812</v>
      </c>
      <c r="K136">
        <v>5.9154281976098861</v>
      </c>
      <c r="L136">
        <v>5.4731965909872793</v>
      </c>
      <c r="M136">
        <v>3.9443414095201144</v>
      </c>
      <c r="N136">
        <v>3.7511289221991726</v>
      </c>
      <c r="O136">
        <v>3.3123119453708978</v>
      </c>
      <c r="P136">
        <v>3.1641792183665696</v>
      </c>
      <c r="Q136">
        <v>2.3125881261887637</v>
      </c>
      <c r="R136">
        <v>2.3845437203952211</v>
      </c>
      <c r="S136">
        <v>1.4986487055861082</v>
      </c>
      <c r="T136">
        <v>1.4026242516951708</v>
      </c>
      <c r="U136">
        <v>1.4524633916747114</v>
      </c>
      <c r="V136">
        <v>1.5284340721725154</v>
      </c>
      <c r="W136">
        <v>2.2645772204866348</v>
      </c>
      <c r="X136">
        <v>1.417992942809255</v>
      </c>
      <c r="Y136">
        <v>1.5543804075624734</v>
      </c>
      <c r="Z136">
        <v>1.2659985453609766</v>
      </c>
      <c r="AA136">
        <v>1.012349395331428</v>
      </c>
      <c r="AB136">
        <v>2.62846558418443</v>
      </c>
      <c r="AC136">
        <v>2.5008786881529481</v>
      </c>
      <c r="AD136">
        <v>6.1368355891115094</v>
      </c>
      <c r="AE136">
        <v>3.6154175112547127</v>
      </c>
      <c r="AF136">
        <v>8.3166502952388992</v>
      </c>
      <c r="AG136">
        <v>9.1774558925249625</v>
      </c>
      <c r="AH136">
        <v>9.7604412386053578</v>
      </c>
      <c r="AI136">
        <v>10.451941414209415</v>
      </c>
      <c r="AJ136">
        <v>6.8181573354058074</v>
      </c>
      <c r="AK136">
        <v>7.0736788619233364</v>
      </c>
      <c r="AL136">
        <v>6.8360224020466669</v>
      </c>
      <c r="AM136">
        <v>10.156306735658868</v>
      </c>
      <c r="AN136">
        <v>10.509451106597481</v>
      </c>
      <c r="AO136">
        <v>4.0091664221814733</v>
      </c>
      <c r="AP136">
        <v>9.261573029968881</v>
      </c>
      <c r="AQ136">
        <v>0.30548301902057035</v>
      </c>
      <c r="AR136">
        <v>8.3646516464163376</v>
      </c>
      <c r="AS136">
        <v>5.4159866082122132</v>
      </c>
    </row>
    <row r="137" spans="2:45" x14ac:dyDescent="0.25">
      <c r="B137" t="s">
        <v>189</v>
      </c>
      <c r="R137">
        <v>-5.6758970168466834E-4</v>
      </c>
      <c r="S137">
        <v>1.5187979035975697E-4</v>
      </c>
      <c r="T137">
        <v>2.8271245357215417E-2</v>
      </c>
      <c r="U137">
        <v>3.0207900572361789E-2</v>
      </c>
      <c r="V137">
        <v>6.4671902901083267E-2</v>
      </c>
      <c r="W137">
        <v>2.7813228973022444</v>
      </c>
      <c r="X137">
        <v>3.9027967862706228</v>
      </c>
      <c r="Y137">
        <v>4.8033478433998322</v>
      </c>
      <c r="Z137">
        <v>7.0275923427952049</v>
      </c>
      <c r="AA137">
        <v>11.939482423068695</v>
      </c>
      <c r="AB137">
        <v>8.5859660797293174</v>
      </c>
      <c r="AC137">
        <v>9.7130807329048459</v>
      </c>
      <c r="AD137">
        <v>8.2700965440368108</v>
      </c>
      <c r="AE137">
        <v>6.1412144148827998</v>
      </c>
      <c r="AF137">
        <v>4.9226636287642931</v>
      </c>
      <c r="AG137">
        <v>3.8584919506855506</v>
      </c>
      <c r="AH137">
        <v>3.6836222661389049</v>
      </c>
      <c r="AI137">
        <v>3.689268313715345</v>
      </c>
      <c r="AJ137">
        <v>3.3944273465313382</v>
      </c>
      <c r="AK137">
        <v>3.2575196085486078</v>
      </c>
      <c r="AL137">
        <v>3.3904036392374555</v>
      </c>
      <c r="AM137">
        <v>3.6160009043252179</v>
      </c>
      <c r="AN137">
        <v>8.6547177143480489</v>
      </c>
      <c r="AO137">
        <v>9.6630390545572009</v>
      </c>
      <c r="AP137">
        <v>7.1688238515219913</v>
      </c>
      <c r="AQ137">
        <v>6.9006117880263673</v>
      </c>
      <c r="AR137">
        <v>5.4817973323318521</v>
      </c>
      <c r="AS137">
        <v>5.3702989968321502</v>
      </c>
    </row>
    <row r="138" spans="2:45" x14ac:dyDescent="0.25">
      <c r="B138" t="s">
        <v>11</v>
      </c>
      <c r="C138">
        <v>0.50276111606013618</v>
      </c>
      <c r="D138">
        <v>0.64933925966537109</v>
      </c>
      <c r="E138">
        <v>0.70268248609482831</v>
      </c>
      <c r="F138">
        <v>0.93546153905867924</v>
      </c>
      <c r="G138">
        <v>1.2874024072432229</v>
      </c>
      <c r="H138">
        <v>0.67456120077525816</v>
      </c>
      <c r="I138">
        <v>1.0439454546955489</v>
      </c>
      <c r="J138">
        <v>1.8707091145457939</v>
      </c>
      <c r="K138">
        <v>1.06445939107139</v>
      </c>
      <c r="L138">
        <v>0.76379363497739694</v>
      </c>
      <c r="M138">
        <v>9.3881491335452344E-2</v>
      </c>
      <c r="N138">
        <v>1.0686550533921939</v>
      </c>
      <c r="O138">
        <v>0.71464823676867084</v>
      </c>
      <c r="P138">
        <v>0.54018902106259037</v>
      </c>
      <c r="Q138">
        <v>-0.29534809606288853</v>
      </c>
      <c r="R138">
        <v>-0.66368828022094328</v>
      </c>
      <c r="S138">
        <v>1.3177842737817598</v>
      </c>
      <c r="T138">
        <v>0.20202172067857027</v>
      </c>
      <c r="U138">
        <v>0.2791769257231802</v>
      </c>
      <c r="V138">
        <v>1.5077186751325447</v>
      </c>
      <c r="W138">
        <v>0.85282809769108758</v>
      </c>
      <c r="X138">
        <v>-0.33228698057226991</v>
      </c>
      <c r="Y138">
        <v>-0.52074834296621708</v>
      </c>
      <c r="Z138">
        <v>0.83907764071335478</v>
      </c>
      <c r="AA138">
        <v>2.1975671254580775</v>
      </c>
      <c r="AB138">
        <v>1.6067482378991333</v>
      </c>
      <c r="AC138">
        <v>1.9849280932901896</v>
      </c>
      <c r="AD138">
        <v>2.4560589260072803</v>
      </c>
      <c r="AE138">
        <v>2.8806950732250036</v>
      </c>
      <c r="AF138">
        <v>4.2603863316165249</v>
      </c>
      <c r="AG138">
        <v>4.1367602285541993</v>
      </c>
      <c r="AH138">
        <v>1.2308821647288239</v>
      </c>
      <c r="AI138">
        <v>0.34229368442508551</v>
      </c>
      <c r="AJ138">
        <v>1.5785102650915495</v>
      </c>
      <c r="AK138">
        <v>0.97834307460273384</v>
      </c>
      <c r="AL138">
        <v>3.4630043861047484</v>
      </c>
      <c r="AM138">
        <v>3.5615121234941571</v>
      </c>
      <c r="AN138">
        <v>6.4687601535984367</v>
      </c>
      <c r="AO138">
        <v>5.2659775780355025</v>
      </c>
      <c r="AP138">
        <v>1.9750138729111602</v>
      </c>
      <c r="AQ138">
        <v>4.8459744707073149</v>
      </c>
      <c r="AR138">
        <v>2.918629001157603</v>
      </c>
      <c r="AS138">
        <v>5.2499658630498169</v>
      </c>
    </row>
    <row r="139" spans="2:45" x14ac:dyDescent="0.25">
      <c r="B139" t="s">
        <v>105</v>
      </c>
      <c r="AD139">
        <v>6.907767515175542</v>
      </c>
      <c r="AE139">
        <v>7.3419119854960329</v>
      </c>
      <c r="AF139">
        <v>2.9392601614759255</v>
      </c>
      <c r="AG139">
        <v>4.2921954502466013</v>
      </c>
      <c r="AH139">
        <v>3.4117176870073171</v>
      </c>
      <c r="AI139">
        <v>4.717974179974715</v>
      </c>
      <c r="AJ139">
        <v>8.3843068960162874</v>
      </c>
      <c r="AK139">
        <v>9.6059147630899844</v>
      </c>
      <c r="AL139">
        <v>7.0674914982880237</v>
      </c>
      <c r="AM139">
        <v>15.0773955602934</v>
      </c>
      <c r="AN139">
        <v>18.45819532884483</v>
      </c>
      <c r="AO139">
        <v>12.432677521437974</v>
      </c>
      <c r="AP139">
        <v>6.0641889906992388</v>
      </c>
      <c r="AQ139">
        <v>7.4675683166864566</v>
      </c>
      <c r="AR139">
        <v>7.5121449518090051</v>
      </c>
      <c r="AS139">
        <v>5.2456737634080897</v>
      </c>
    </row>
    <row r="140" spans="2:45" x14ac:dyDescent="0.25">
      <c r="B140" t="s">
        <v>190</v>
      </c>
      <c r="C140">
        <v>0.53220653420882003</v>
      </c>
      <c r="D140">
        <v>0.50929700004533207</v>
      </c>
      <c r="E140">
        <v>1.548800521524025</v>
      </c>
      <c r="F140">
        <v>1.3145704755365464</v>
      </c>
      <c r="G140">
        <v>1.3054017161001255</v>
      </c>
      <c r="H140">
        <v>1.5556733694628309</v>
      </c>
      <c r="I140">
        <v>1.1302074409164353</v>
      </c>
      <c r="J140">
        <v>1.7079494402245277</v>
      </c>
      <c r="K140">
        <v>1.3731609229982604</v>
      </c>
      <c r="L140">
        <v>1.0496666662817618</v>
      </c>
      <c r="M140">
        <v>1.5883513285103685</v>
      </c>
      <c r="N140">
        <v>-0.95805357740419184</v>
      </c>
      <c r="O140">
        <v>1.007461102907611</v>
      </c>
      <c r="P140">
        <v>0.77385202789942109</v>
      </c>
      <c r="Q140">
        <v>0.63246482534237403</v>
      </c>
      <c r="R140">
        <v>2.2863946344496329</v>
      </c>
      <c r="S140">
        <v>1.7002986254497983</v>
      </c>
      <c r="T140">
        <v>3.2888187677639764</v>
      </c>
      <c r="U140">
        <v>2.5020930178719154</v>
      </c>
      <c r="V140">
        <v>4.0979571850873562</v>
      </c>
      <c r="W140">
        <v>6.1641261781037437</v>
      </c>
      <c r="X140">
        <v>1.0157570860376588</v>
      </c>
      <c r="Y140">
        <v>1.4138445900970522</v>
      </c>
      <c r="Z140">
        <v>9.6043764192217349</v>
      </c>
      <c r="AA140">
        <v>1.1952513703312997</v>
      </c>
      <c r="AB140">
        <v>2.7892435313343795</v>
      </c>
      <c r="AC140">
        <v>3.5807070857591681</v>
      </c>
      <c r="AD140">
        <v>5.3038168515127948</v>
      </c>
      <c r="AE140">
        <v>6.1163869564438773</v>
      </c>
      <c r="AF140">
        <v>5.1735039051684852</v>
      </c>
      <c r="AG140">
        <v>3.740527563771006</v>
      </c>
      <c r="AH140">
        <v>3.9684465130839364</v>
      </c>
      <c r="AI140">
        <v>8.040074352313427</v>
      </c>
      <c r="AJ140">
        <v>7.9920007878420334</v>
      </c>
      <c r="AK140">
        <v>7.1525534956999204</v>
      </c>
      <c r="AL140">
        <v>4.9723089609125228</v>
      </c>
      <c r="AM140">
        <v>5.7538632498097737</v>
      </c>
      <c r="AN140">
        <v>11.47085789629131</v>
      </c>
      <c r="AO140">
        <v>6.410855325024607</v>
      </c>
      <c r="AP140">
        <v>5.4259929571013599</v>
      </c>
      <c r="AQ140">
        <v>10.68115488610189</v>
      </c>
      <c r="AR140">
        <v>5.7718873380467945</v>
      </c>
      <c r="AS140">
        <v>5.1766266958229235</v>
      </c>
    </row>
    <row r="141" spans="2:45" x14ac:dyDescent="0.25">
      <c r="B141" t="s">
        <v>191</v>
      </c>
      <c r="AH141">
        <v>1.0836218901056507</v>
      </c>
      <c r="AI141">
        <v>3.9304983797282511</v>
      </c>
      <c r="AJ141">
        <v>1.8882815601096878</v>
      </c>
      <c r="AK141">
        <v>1.4380217925853813</v>
      </c>
      <c r="AL141">
        <v>1.836754984424344</v>
      </c>
      <c r="AM141">
        <v>0.76576935430618842</v>
      </c>
      <c r="AN141">
        <v>2.1035446532851099</v>
      </c>
      <c r="AO141">
        <v>1.5436880440439893</v>
      </c>
      <c r="AP141">
        <v>3.0336909783197465</v>
      </c>
      <c r="AQ141">
        <v>5.0580625384168636</v>
      </c>
      <c r="AR141">
        <v>7.2390697228293304</v>
      </c>
      <c r="AS141">
        <v>5.0670282245361111</v>
      </c>
    </row>
    <row r="142" spans="2:45" x14ac:dyDescent="0.25">
      <c r="B142" t="s">
        <v>74</v>
      </c>
      <c r="Y142">
        <v>0.18859361877342434</v>
      </c>
      <c r="Z142">
        <v>6.6593791057978302E-2</v>
      </c>
      <c r="AA142">
        <v>0.60829162135105608</v>
      </c>
      <c r="AB142">
        <v>1.7244228571974602</v>
      </c>
      <c r="AC142">
        <v>1.1002092686250897</v>
      </c>
      <c r="AD142">
        <v>3.1680536748810781</v>
      </c>
      <c r="AE142">
        <v>11.661135190565417</v>
      </c>
      <c r="AF142">
        <v>6.6129058965918999</v>
      </c>
      <c r="AG142">
        <v>5.4505116353914227</v>
      </c>
      <c r="AH142">
        <v>3.2980674174369282</v>
      </c>
      <c r="AI142">
        <v>4.6600625646022591</v>
      </c>
      <c r="AJ142">
        <v>4.3060054493212565</v>
      </c>
      <c r="AK142">
        <v>6.9298885944484105</v>
      </c>
      <c r="AL142">
        <v>5.9601467085118802</v>
      </c>
      <c r="AM142">
        <v>7.3073080060315432</v>
      </c>
      <c r="AN142">
        <v>7.2523319771908152</v>
      </c>
      <c r="AO142">
        <v>8.0923492091778204</v>
      </c>
      <c r="AP142">
        <v>8.788694552480889</v>
      </c>
      <c r="AQ142">
        <v>5.7160363157190384</v>
      </c>
      <c r="AR142">
        <v>6.4405213991372428</v>
      </c>
      <c r="AS142">
        <v>4.9082749872262363</v>
      </c>
    </row>
    <row r="143" spans="2:45" x14ac:dyDescent="0.25">
      <c r="B143" t="s">
        <v>192</v>
      </c>
      <c r="E143">
        <v>7.1022677300508166E-2</v>
      </c>
      <c r="F143">
        <v>0.22573372503058878</v>
      </c>
      <c r="G143">
        <v>0.57039208805157371</v>
      </c>
      <c r="H143">
        <v>1.8811673716157347</v>
      </c>
      <c r="I143">
        <v>-0.44068350032862985</v>
      </c>
      <c r="J143">
        <v>0.53559480254826763</v>
      </c>
      <c r="K143">
        <v>2.1683201114683683</v>
      </c>
      <c r="L143">
        <v>0.80611720163513123</v>
      </c>
      <c r="M143">
        <v>0.86529828752901272</v>
      </c>
      <c r="N143">
        <v>3.211811764048834</v>
      </c>
      <c r="O143">
        <v>1.2697327479366218</v>
      </c>
      <c r="P143">
        <v>0.70853165728477829</v>
      </c>
      <c r="Q143">
        <v>1.5600020774387238</v>
      </c>
      <c r="R143">
        <v>0.49962678201486682</v>
      </c>
      <c r="S143">
        <v>0.35542333017229832</v>
      </c>
      <c r="T143">
        <v>0.58460845855087962</v>
      </c>
      <c r="U143">
        <v>0.37805468471031722</v>
      </c>
      <c r="V143">
        <v>-3.1977411031100335E-2</v>
      </c>
      <c r="W143">
        <v>0.90498606386530622</v>
      </c>
      <c r="X143">
        <v>-0.27362154008388551</v>
      </c>
      <c r="Y143">
        <v>0.76673172807210466</v>
      </c>
      <c r="Z143">
        <v>-0.59841431208047502</v>
      </c>
      <c r="AA143">
        <v>4.5766140813087858E-2</v>
      </c>
      <c r="AB143">
        <v>0.19781783284681798</v>
      </c>
      <c r="AC143">
        <v>0.22393194306645386</v>
      </c>
      <c r="AD143">
        <v>4.9822033620186916</v>
      </c>
      <c r="AE143">
        <v>3.91896035356522</v>
      </c>
      <c r="AF143">
        <v>1.9388656684687229</v>
      </c>
      <c r="AG143">
        <v>10.797662829617515</v>
      </c>
      <c r="AH143">
        <v>3.0494732720484574</v>
      </c>
      <c r="AI143">
        <v>2.4866268011770676</v>
      </c>
      <c r="AJ143">
        <v>5.3660971919142684</v>
      </c>
      <c r="AK143">
        <v>8.2122019510891775</v>
      </c>
      <c r="AL143">
        <v>15.771315311530376</v>
      </c>
      <c r="AM143">
        <v>23.537360867270458</v>
      </c>
      <c r="AN143">
        <v>15.324671527341524</v>
      </c>
      <c r="AO143">
        <v>12.86530898969229</v>
      </c>
      <c r="AP143">
        <v>10.1312699465877</v>
      </c>
      <c r="AQ143">
        <v>6.2471953477734221</v>
      </c>
      <c r="AR143">
        <v>5.1092616524149213</v>
      </c>
      <c r="AS143">
        <v>4.8277039544827085</v>
      </c>
    </row>
    <row r="144" spans="2:45" x14ac:dyDescent="0.25">
      <c r="B144" t="s">
        <v>193</v>
      </c>
      <c r="L144">
        <v>4.1003253390952805</v>
      </c>
      <c r="M144">
        <v>4.0869070249179043</v>
      </c>
      <c r="N144">
        <v>7.2114014809580222</v>
      </c>
      <c r="O144">
        <v>7.0639936723112857</v>
      </c>
      <c r="P144">
        <v>5.3277321888809812</v>
      </c>
      <c r="Q144">
        <v>5.4870525208254177</v>
      </c>
      <c r="R144">
        <v>3.7395570177084432</v>
      </c>
      <c r="S144">
        <v>1.699722665942007</v>
      </c>
      <c r="T144">
        <v>9.8545083283580794</v>
      </c>
      <c r="U144">
        <v>7.2796454606876404</v>
      </c>
      <c r="V144">
        <v>6.3458239686685225</v>
      </c>
      <c r="W144">
        <v>8.2774062868420408</v>
      </c>
      <c r="X144">
        <v>13.487859631599832</v>
      </c>
      <c r="Y144">
        <v>13.486562959580187</v>
      </c>
      <c r="Z144">
        <v>13.806821505132216</v>
      </c>
      <c r="AA144">
        <v>13.584843980416728</v>
      </c>
      <c r="AB144">
        <v>13.272609655462947</v>
      </c>
      <c r="AC144">
        <v>13.3503679360274</v>
      </c>
      <c r="AD144">
        <v>11.814949732901656</v>
      </c>
      <c r="AE144">
        <v>7.7709806940669868</v>
      </c>
      <c r="AF144">
        <v>5.0012706581236017</v>
      </c>
      <c r="AG144">
        <v>7.4466895201680661</v>
      </c>
      <c r="AH144">
        <v>6.9803976836493487</v>
      </c>
      <c r="AI144">
        <v>5.3931229441350075</v>
      </c>
      <c r="AJ144">
        <v>5.7274541499702645</v>
      </c>
      <c r="AK144">
        <v>5.435894163054698</v>
      </c>
      <c r="AL144">
        <v>3.3551642634522532</v>
      </c>
      <c r="AM144">
        <v>9.940448895429455</v>
      </c>
      <c r="AN144">
        <v>6.4881391724768003</v>
      </c>
      <c r="AO144">
        <v>6.1999179164557701</v>
      </c>
      <c r="AP144">
        <v>5.2683365048785031</v>
      </c>
      <c r="AQ144">
        <v>5.9274664556501007</v>
      </c>
      <c r="AR144">
        <v>7.3968198179215543</v>
      </c>
      <c r="AS144">
        <v>4.7910965963860974</v>
      </c>
    </row>
    <row r="145" spans="2:45" x14ac:dyDescent="0.25">
      <c r="B145" t="s">
        <v>194</v>
      </c>
      <c r="AK145">
        <v>1.4640270643659403</v>
      </c>
      <c r="AL145">
        <v>3.5751890977510388</v>
      </c>
      <c r="AM145">
        <v>9.4382788913461635</v>
      </c>
      <c r="AN145">
        <v>12.717023657778173</v>
      </c>
      <c r="AO145">
        <v>9.3007594156427498</v>
      </c>
      <c r="AP145">
        <v>7.2602702477967291</v>
      </c>
      <c r="AQ145">
        <v>8.4766517165497159</v>
      </c>
      <c r="AR145">
        <v>8.2383040990057594</v>
      </c>
      <c r="AS145">
        <v>4.5488717928810471</v>
      </c>
    </row>
    <row r="146" spans="2:45" x14ac:dyDescent="0.25">
      <c r="B146" t="s">
        <v>54</v>
      </c>
      <c r="Y146">
        <v>0.27048119406660731</v>
      </c>
      <c r="Z146">
        <v>0.30465253533896303</v>
      </c>
      <c r="AA146">
        <v>0.30257154408109149</v>
      </c>
      <c r="AB146">
        <v>0.55378257345916004</v>
      </c>
      <c r="AC146">
        <v>1.1692604919387277</v>
      </c>
      <c r="AD146">
        <v>1.2422632767064326</v>
      </c>
      <c r="AE146">
        <v>1.7739792187683106</v>
      </c>
      <c r="AF146">
        <v>1.5705825305321683</v>
      </c>
      <c r="AG146">
        <v>1.9032979197986344</v>
      </c>
      <c r="AH146">
        <v>2.0836981242959984</v>
      </c>
      <c r="AI146">
        <v>1.6347078517337583</v>
      </c>
      <c r="AJ146">
        <v>2.8404470644562809</v>
      </c>
      <c r="AK146">
        <v>2.6432168594054701</v>
      </c>
      <c r="AL146">
        <v>9.064101555775034</v>
      </c>
      <c r="AM146">
        <v>5.200779927704156</v>
      </c>
      <c r="AN146">
        <v>7.1420058246419256</v>
      </c>
      <c r="AO146">
        <v>5.944695250069616</v>
      </c>
      <c r="AP146">
        <v>4.0681487061296666</v>
      </c>
      <c r="AQ146">
        <v>4.7288030231791227</v>
      </c>
      <c r="AR146">
        <v>4.4100621544468508</v>
      </c>
      <c r="AS146">
        <v>4.4353612218491847</v>
      </c>
    </row>
    <row r="147" spans="2:45" x14ac:dyDescent="0.25">
      <c r="B147" t="s">
        <v>195</v>
      </c>
      <c r="G147">
        <v>-7.9095627140418134</v>
      </c>
      <c r="H147">
        <v>0.84429329083544991</v>
      </c>
      <c r="I147">
        <v>0.9081081206743622</v>
      </c>
      <c r="J147">
        <v>1.4481675198570225</v>
      </c>
      <c r="K147">
        <v>11.269892535163258</v>
      </c>
      <c r="L147">
        <v>5.8966790384077399</v>
      </c>
      <c r="M147">
        <v>3.7605164554880881</v>
      </c>
      <c r="N147">
        <v>1.0592734464130089</v>
      </c>
      <c r="O147">
        <v>1.963333355671705</v>
      </c>
      <c r="P147">
        <v>0.18848527016307218</v>
      </c>
      <c r="Q147">
        <v>-1.3836838773373041</v>
      </c>
      <c r="R147">
        <v>2.1348904104189361</v>
      </c>
      <c r="S147">
        <v>0.5762112243746923</v>
      </c>
      <c r="T147">
        <v>0.57245603829495817</v>
      </c>
      <c r="U147">
        <v>0.94037496244967234</v>
      </c>
      <c r="V147">
        <v>0.6777074330039754</v>
      </c>
      <c r="W147">
        <v>1.1200741809819845</v>
      </c>
      <c r="X147">
        <v>0.40440702138474799</v>
      </c>
      <c r="Y147">
        <v>-0.77435871725860639</v>
      </c>
      <c r="Z147">
        <v>-0.96255105485315917</v>
      </c>
      <c r="AA147">
        <v>1.5692200642228533</v>
      </c>
      <c r="AB147">
        <v>1.9985422599584552</v>
      </c>
      <c r="AC147">
        <v>1.1810788500073799</v>
      </c>
      <c r="AD147">
        <v>1.4009732853385379</v>
      </c>
      <c r="AE147">
        <v>1.9001394169413079</v>
      </c>
      <c r="AF147">
        <v>2.700020592962773</v>
      </c>
      <c r="AG147">
        <v>3.2390443640801667</v>
      </c>
      <c r="AH147">
        <v>4.7724439588067842</v>
      </c>
      <c r="AI147">
        <v>3.6187979465719633</v>
      </c>
      <c r="AJ147">
        <v>2.0155242868325836</v>
      </c>
      <c r="AK147">
        <v>3.0643184807570276</v>
      </c>
      <c r="AL147">
        <v>4.5370413864999373</v>
      </c>
      <c r="AM147">
        <v>4.1454136598756541</v>
      </c>
      <c r="AN147">
        <v>2.4697955972086887</v>
      </c>
      <c r="AO147">
        <v>1.6022933203099352</v>
      </c>
      <c r="AP147">
        <v>1.4580735152183866</v>
      </c>
      <c r="AQ147">
        <v>3.9377354060199008</v>
      </c>
      <c r="AR147">
        <v>4.5537157703436311</v>
      </c>
      <c r="AS147">
        <v>4.2475640751227584</v>
      </c>
    </row>
    <row r="148" spans="2:45" x14ac:dyDescent="0.25">
      <c r="B148" t="s">
        <v>86</v>
      </c>
      <c r="S148">
        <v>-4.5812342294601965E-3</v>
      </c>
      <c r="T148">
        <v>1.1843158465673786</v>
      </c>
      <c r="U148">
        <v>0.22621765575941916</v>
      </c>
      <c r="V148">
        <v>6.5067946814750685E-2</v>
      </c>
      <c r="W148">
        <v>8.2309721809562739E-2</v>
      </c>
      <c r="X148">
        <v>0.54539920238775363</v>
      </c>
      <c r="Y148">
        <v>0.12612568862644541</v>
      </c>
      <c r="Z148">
        <v>0.74305442813353728</v>
      </c>
      <c r="AA148">
        <v>0.52349843555115494</v>
      </c>
      <c r="AB148">
        <v>5.3742586865558479</v>
      </c>
      <c r="AC148">
        <v>5.6831069470770297</v>
      </c>
      <c r="AD148">
        <v>2.3596425678436503</v>
      </c>
      <c r="AE148">
        <v>1.7320623430191708</v>
      </c>
      <c r="AF148">
        <v>9.0001782990856771</v>
      </c>
      <c r="AG148">
        <v>6.1986470824559863</v>
      </c>
      <c r="AH148">
        <v>1.6185452289436852</v>
      </c>
      <c r="AI148">
        <v>2.3844194301789292</v>
      </c>
      <c r="AJ148">
        <v>4.8227255033764651</v>
      </c>
      <c r="AK148">
        <v>7.3125839191390511</v>
      </c>
      <c r="AL148">
        <v>8.276825276196675</v>
      </c>
      <c r="AM148">
        <v>11.875503081110541</v>
      </c>
      <c r="AN148">
        <v>12.67348465793097</v>
      </c>
      <c r="AO148">
        <v>11.792365095562609</v>
      </c>
      <c r="AP148">
        <v>7.4248990039393625</v>
      </c>
      <c r="AQ148">
        <v>6.982650862365718</v>
      </c>
      <c r="AR148">
        <v>5.4817497331221698</v>
      </c>
      <c r="AS148">
        <v>4.2145490035579662</v>
      </c>
    </row>
    <row r="149" spans="2:45" x14ac:dyDescent="0.25">
      <c r="B149" t="s">
        <v>77</v>
      </c>
      <c r="C149">
        <v>0.59735716939485861</v>
      </c>
      <c r="D149">
        <v>0.55148479700353581</v>
      </c>
      <c r="E149">
        <v>0.21285063198568352</v>
      </c>
      <c r="F149">
        <v>0.23112757841201986</v>
      </c>
      <c r="G149">
        <v>0.3305546476222323</v>
      </c>
      <c r="H149">
        <v>0.28299783227559072</v>
      </c>
      <c r="I149">
        <v>0.16295770943318241</v>
      </c>
      <c r="J149">
        <v>0.33383017075192983</v>
      </c>
      <c r="K149">
        <v>0.45994775076499161</v>
      </c>
      <c r="L149">
        <v>0.45453912026269216</v>
      </c>
      <c r="M149">
        <v>0.47046212533621629</v>
      </c>
      <c r="N149">
        <v>0.72825427654434849</v>
      </c>
      <c r="O149">
        <v>0.9392317216447531</v>
      </c>
      <c r="P149">
        <v>1.5956695786731243</v>
      </c>
      <c r="Q149">
        <v>1.5266728275593116</v>
      </c>
      <c r="R149">
        <v>2.9317008677006759</v>
      </c>
      <c r="S149">
        <v>1.9288840656401789</v>
      </c>
      <c r="T149">
        <v>0.87701664141851521</v>
      </c>
      <c r="U149">
        <v>0.51769145938443384</v>
      </c>
      <c r="V149">
        <v>1.4567495738335319</v>
      </c>
      <c r="W149">
        <v>1.2414894472161084</v>
      </c>
      <c r="X149">
        <v>1.1079169989249502</v>
      </c>
      <c r="Y149">
        <v>1.4787056237368732</v>
      </c>
      <c r="Z149">
        <v>1.7187389646858824</v>
      </c>
      <c r="AA149">
        <v>1.7704227131756691</v>
      </c>
      <c r="AB149">
        <v>1.0468022589096155</v>
      </c>
      <c r="AC149">
        <v>3.2026276415584185</v>
      </c>
      <c r="AD149">
        <v>5.2149278276435265</v>
      </c>
      <c r="AE149">
        <v>2.8735460171687941</v>
      </c>
      <c r="AF149">
        <v>1.7495931947836125</v>
      </c>
      <c r="AG149">
        <v>2.4392265533233037</v>
      </c>
      <c r="AH149">
        <v>2.5884428236337227</v>
      </c>
      <c r="AI149">
        <v>2.1787237966637041</v>
      </c>
      <c r="AJ149">
        <v>1.8170787774935984</v>
      </c>
      <c r="AK149">
        <v>2.5758183537071928</v>
      </c>
      <c r="AL149">
        <v>6.9969681907920744</v>
      </c>
      <c r="AM149">
        <v>4.0891122088040781</v>
      </c>
      <c r="AN149">
        <v>4.5714826815906298</v>
      </c>
      <c r="AO149">
        <v>4.1622940416202985</v>
      </c>
      <c r="AP149">
        <v>3.052515232393326</v>
      </c>
      <c r="AQ149">
        <v>2.3504398717795203</v>
      </c>
      <c r="AR149">
        <v>3.9966822835047293</v>
      </c>
      <c r="AS149">
        <v>4.1932974542177295</v>
      </c>
    </row>
    <row r="150" spans="2:45" x14ac:dyDescent="0.25">
      <c r="B150" t="s">
        <v>23</v>
      </c>
      <c r="Z150">
        <v>1.666383798898692</v>
      </c>
      <c r="AA150">
        <v>1.910327635626536</v>
      </c>
      <c r="AB150">
        <v>4.4431265527256114</v>
      </c>
      <c r="AC150">
        <v>2.2117077698607095</v>
      </c>
      <c r="AD150">
        <v>2.1634825354762657</v>
      </c>
      <c r="AE150">
        <v>5.7938867703612535</v>
      </c>
      <c r="AF150">
        <v>10.154462406429168</v>
      </c>
      <c r="AG150">
        <v>8.4803822775087632</v>
      </c>
      <c r="AH150">
        <v>8.7622244525240749</v>
      </c>
      <c r="AI150">
        <v>10.834028929301653</v>
      </c>
      <c r="AJ150">
        <v>2.1211271544490078</v>
      </c>
      <c r="AK150">
        <v>4.3673806715018779</v>
      </c>
      <c r="AL150">
        <v>8.9200388077776669</v>
      </c>
      <c r="AM150">
        <v>3.7215137227452963</v>
      </c>
      <c r="AN150">
        <v>5.8766312548357273</v>
      </c>
      <c r="AO150">
        <v>2.9155879062842129</v>
      </c>
      <c r="AP150">
        <v>1.4548806361890465</v>
      </c>
      <c r="AQ150">
        <v>3.0827517731022454</v>
      </c>
      <c r="AR150">
        <v>1.0408775401889343</v>
      </c>
      <c r="AS150">
        <v>4.060089033918393</v>
      </c>
    </row>
    <row r="151" spans="2:45" x14ac:dyDescent="0.25">
      <c r="B151" t="s">
        <v>196</v>
      </c>
      <c r="J151">
        <v>0.21995927068706472</v>
      </c>
      <c r="N151">
        <v>7.248727685486803</v>
      </c>
      <c r="O151">
        <v>0.27757788091741747</v>
      </c>
      <c r="P151">
        <v>0.25023170043407972</v>
      </c>
      <c r="Q151">
        <v>2.5598747308926812</v>
      </c>
      <c r="R151">
        <v>3.0430536265125698</v>
      </c>
      <c r="S151">
        <v>4.6265698107233657</v>
      </c>
      <c r="T151">
        <v>10.699419782087471</v>
      </c>
      <c r="U151">
        <v>8.2953350068078517</v>
      </c>
      <c r="V151">
        <v>11.211996577253371</v>
      </c>
      <c r="W151">
        <v>7.7493485146401291</v>
      </c>
      <c r="X151">
        <v>8.4363070581411641</v>
      </c>
      <c r="Y151">
        <v>10.6441331279993</v>
      </c>
      <c r="Z151">
        <v>6.5862180406223994</v>
      </c>
      <c r="AA151">
        <v>10.48922159746642</v>
      </c>
      <c r="AB151">
        <v>24.144488395697195</v>
      </c>
      <c r="AC151">
        <v>7.5281956216745325</v>
      </c>
      <c r="AD151">
        <v>8.5908893788268514</v>
      </c>
      <c r="AE151">
        <v>2.5193827245410843</v>
      </c>
      <c r="AF151">
        <v>6.7063218780174019</v>
      </c>
      <c r="AG151">
        <v>5.4231918932216869</v>
      </c>
      <c r="AH151">
        <v>5.1717581805473412</v>
      </c>
      <c r="AI151">
        <v>6.1500779941644899</v>
      </c>
      <c r="AJ151">
        <v>9.2346770539395138</v>
      </c>
      <c r="AK151">
        <v>7.1323158907001734</v>
      </c>
      <c r="AL151">
        <v>5.3193342199831042</v>
      </c>
      <c r="AM151">
        <v>6.7767680306125619</v>
      </c>
      <c r="AN151">
        <v>9.8127730700179505</v>
      </c>
      <c r="AO151">
        <v>12.504529893529881</v>
      </c>
      <c r="AP151">
        <v>8.7901650805832787</v>
      </c>
      <c r="AQ151">
        <v>5.1225724084177751</v>
      </c>
      <c r="AR151">
        <v>2.8877939713639811</v>
      </c>
      <c r="AS151">
        <v>3.9648022421524711</v>
      </c>
    </row>
    <row r="152" spans="2:45" x14ac:dyDescent="0.25">
      <c r="B152" t="s">
        <v>197</v>
      </c>
      <c r="K152">
        <v>2.3664688427299674</v>
      </c>
      <c r="L152">
        <v>1.8166304685075998</v>
      </c>
      <c r="M152">
        <v>0.73656270736562479</v>
      </c>
      <c r="N152">
        <v>1.4130538351596023</v>
      </c>
      <c r="O152">
        <v>3.6411809235427688</v>
      </c>
      <c r="P152">
        <v>3.2979958214036849</v>
      </c>
      <c r="Q152">
        <v>0.22811977894872129</v>
      </c>
      <c r="R152">
        <v>0.45184938353882065</v>
      </c>
      <c r="S152">
        <v>3.2391617884109611</v>
      </c>
      <c r="T152">
        <v>2.7364899103709979</v>
      </c>
      <c r="U152">
        <v>3.4567901195826192</v>
      </c>
      <c r="V152">
        <v>-0.72931486334706064</v>
      </c>
      <c r="W152">
        <v>1.2341108231519176</v>
      </c>
      <c r="X152">
        <v>-1.0103654308060412</v>
      </c>
      <c r="Y152">
        <v>2.2698715090592159</v>
      </c>
      <c r="Z152">
        <v>-2.5970497408274085</v>
      </c>
      <c r="AA152">
        <v>-2.3766928553578528</v>
      </c>
      <c r="AB152">
        <v>-6.3426793794440943</v>
      </c>
      <c r="AC152">
        <v>-8.5894328481186619</v>
      </c>
      <c r="AD152">
        <v>-5.8439419767778569</v>
      </c>
      <c r="AE152">
        <v>3.270434782608699</v>
      </c>
      <c r="AF152">
        <v>-3.3588296760710477</v>
      </c>
      <c r="AG152">
        <v>-0.84111191175655231</v>
      </c>
      <c r="AH152">
        <v>-1.890381219787536</v>
      </c>
      <c r="AI152">
        <v>0.79014895845455591</v>
      </c>
      <c r="AJ152">
        <v>2.6092466823903941</v>
      </c>
      <c r="AK152">
        <v>4.4510956989530825</v>
      </c>
      <c r="AL152">
        <v>3.7638101905532837</v>
      </c>
      <c r="AM152">
        <v>2.8054242373834759</v>
      </c>
      <c r="AN152">
        <v>2.3276078870115553</v>
      </c>
      <c r="AO152">
        <v>4.9281529406104436</v>
      </c>
      <c r="AP152">
        <v>4.7625901179819339</v>
      </c>
      <c r="AQ152">
        <v>3.424956731483602</v>
      </c>
      <c r="AR152">
        <v>3.7028777221506126</v>
      </c>
      <c r="AS152">
        <v>3.9364137669866581</v>
      </c>
    </row>
    <row r="153" spans="2:45" x14ac:dyDescent="0.25">
      <c r="B153" t="s">
        <v>198</v>
      </c>
      <c r="C153">
        <v>1.9430347567030783</v>
      </c>
      <c r="D153">
        <v>0.17344398340248962</v>
      </c>
      <c r="E153">
        <v>1.2885494916267943</v>
      </c>
      <c r="F153">
        <v>0.36420686107703876</v>
      </c>
      <c r="G153">
        <v>2.1060827344976918</v>
      </c>
      <c r="H153">
        <v>2.5615278482064925</v>
      </c>
      <c r="I153">
        <v>-0.29647697964111286</v>
      </c>
      <c r="J153">
        <v>-3.7181214289032385E-2</v>
      </c>
      <c r="K153">
        <v>0.30599585117417089</v>
      </c>
      <c r="L153">
        <v>1.5153764549384769</v>
      </c>
      <c r="M153">
        <v>2.0055150151873016</v>
      </c>
      <c r="N153">
        <v>2.5273241773555144</v>
      </c>
      <c r="O153">
        <v>1.0940061617749099</v>
      </c>
      <c r="P153">
        <v>0.23973490798871616</v>
      </c>
      <c r="Q153">
        <v>0.21071462643886363</v>
      </c>
      <c r="R153">
        <v>0.35333866123902125</v>
      </c>
      <c r="S153">
        <v>0.50512965636670437</v>
      </c>
      <c r="T153">
        <v>1.5593532994612509</v>
      </c>
      <c r="U153">
        <v>-0.21967908935264449</v>
      </c>
      <c r="V153">
        <v>-0.51738993498139974</v>
      </c>
      <c r="W153">
        <v>0.55879893824673954</v>
      </c>
      <c r="X153">
        <v>0.9731887639472202</v>
      </c>
      <c r="Y153">
        <v>1.6495789635016906</v>
      </c>
      <c r="Z153">
        <v>2.1587864312678104</v>
      </c>
      <c r="AA153">
        <v>2.1768137910581653</v>
      </c>
      <c r="AB153">
        <v>5.8479579618138304</v>
      </c>
      <c r="AC153">
        <v>6.4093966650777308</v>
      </c>
      <c r="AD153">
        <v>9.218073931944744</v>
      </c>
      <c r="AE153">
        <v>11.171521912431261</v>
      </c>
      <c r="AF153">
        <v>12.196650388034348</v>
      </c>
      <c r="AG153">
        <v>8.7683071539993875</v>
      </c>
      <c r="AH153">
        <v>8.66860956528485</v>
      </c>
      <c r="AI153">
        <v>8.5578934309491768</v>
      </c>
      <c r="AJ153">
        <v>2.4423449080372235</v>
      </c>
      <c r="AK153">
        <v>0.74577260976783233</v>
      </c>
      <c r="AL153">
        <v>-2.498849050807233</v>
      </c>
      <c r="AM153">
        <v>2.4516874672488327</v>
      </c>
      <c r="AN153">
        <v>2.7918378666141863</v>
      </c>
      <c r="AO153">
        <v>3.0726018383087217</v>
      </c>
      <c r="AP153">
        <v>2.439678149612889</v>
      </c>
      <c r="AQ153">
        <v>3.1654435637675076</v>
      </c>
      <c r="AR153">
        <v>3.5866112461779975</v>
      </c>
      <c r="AS153">
        <v>3.9206993634509164</v>
      </c>
    </row>
    <row r="154" spans="2:45" x14ac:dyDescent="0.25">
      <c r="B154" t="s">
        <v>31</v>
      </c>
      <c r="Y154">
        <v>0.60653786415885591</v>
      </c>
      <c r="Z154">
        <v>1.0099178278735483</v>
      </c>
      <c r="AA154">
        <v>4.2374857883997077</v>
      </c>
      <c r="AB154">
        <v>3.4306266873123716</v>
      </c>
      <c r="AC154">
        <v>6.8339121127401574</v>
      </c>
      <c r="AD154">
        <v>8.4955666900839208</v>
      </c>
      <c r="AE154">
        <v>5.3937174331907052</v>
      </c>
      <c r="AF154">
        <v>4.7691408777107824</v>
      </c>
      <c r="AG154">
        <v>5.2661355371650327</v>
      </c>
      <c r="AH154">
        <v>1.5878652940743736</v>
      </c>
      <c r="AI154">
        <v>2.7225537148389503</v>
      </c>
      <c r="AJ154">
        <v>2.7131031689196776</v>
      </c>
      <c r="AK154">
        <v>4.6281058124779566</v>
      </c>
      <c r="AL154">
        <v>5.0605166142332019</v>
      </c>
      <c r="AM154">
        <v>8.5397343255630584</v>
      </c>
      <c r="AN154">
        <v>9.4331138208903766</v>
      </c>
      <c r="AO154">
        <v>4.2617372916325884</v>
      </c>
      <c r="AP154">
        <v>-0.17004317502490868</v>
      </c>
      <c r="AQ154">
        <v>1.8034392449396137</v>
      </c>
      <c r="AR154">
        <v>5.2748671051894185</v>
      </c>
      <c r="AS154">
        <v>3.7934515908710171</v>
      </c>
    </row>
    <row r="155" spans="2:45" x14ac:dyDescent="0.25">
      <c r="B155" t="s">
        <v>199</v>
      </c>
      <c r="J155">
        <v>-0.18753907395177605</v>
      </c>
      <c r="K155">
        <v>2.0725957159541659</v>
      </c>
      <c r="O155">
        <v>1.9951773843338005</v>
      </c>
      <c r="P155">
        <v>2.4700844307812018</v>
      </c>
      <c r="Q155">
        <v>2.5431425056721548</v>
      </c>
      <c r="R155">
        <v>3.2065172340398718</v>
      </c>
      <c r="S155">
        <v>3.1118997288763079</v>
      </c>
      <c r="T155">
        <v>8.8035968953778916</v>
      </c>
      <c r="U155">
        <v>8.1185775358005809</v>
      </c>
      <c r="V155">
        <v>4.9193437108531626</v>
      </c>
      <c r="W155">
        <v>5.8235188302110652</v>
      </c>
      <c r="X155">
        <v>6.3228260653018422</v>
      </c>
      <c r="Y155">
        <v>8.999660447964251</v>
      </c>
      <c r="Z155">
        <v>8.0908692547854564</v>
      </c>
      <c r="AA155">
        <v>7.3769101472588545</v>
      </c>
      <c r="AB155">
        <v>7.2305631303773215</v>
      </c>
      <c r="AC155">
        <v>5.7569511801570314</v>
      </c>
      <c r="AD155">
        <v>10.985740773188182</v>
      </c>
      <c r="AE155">
        <v>14.284938309225254</v>
      </c>
      <c r="AF155">
        <v>10.945372539435292</v>
      </c>
      <c r="AG155">
        <v>7.1489638026562039</v>
      </c>
      <c r="AH155">
        <v>11.226908230746197</v>
      </c>
      <c r="AI155">
        <v>10.00931197724168</v>
      </c>
      <c r="AJ155">
        <v>14.952343114463353</v>
      </c>
      <c r="AK155">
        <v>10.835463244690843</v>
      </c>
      <c r="AL155">
        <v>10.016268607118677</v>
      </c>
      <c r="AM155">
        <v>12.740056908999206</v>
      </c>
      <c r="AN155">
        <v>20.629475766965154</v>
      </c>
      <c r="AO155">
        <v>16.325021588758666</v>
      </c>
      <c r="AP155">
        <v>13.293431823824722</v>
      </c>
      <c r="AQ155">
        <v>7.8355584957296527</v>
      </c>
      <c r="AR155">
        <v>5.4781207437499546</v>
      </c>
      <c r="AS155">
        <v>3.7719444289069974</v>
      </c>
    </row>
    <row r="156" spans="2:45" x14ac:dyDescent="0.25">
      <c r="B156" t="s">
        <v>12</v>
      </c>
      <c r="C156">
        <v>0.91208588531149593</v>
      </c>
      <c r="D156">
        <v>1.022768548157855</v>
      </c>
      <c r="E156">
        <v>1.5891185102554768</v>
      </c>
      <c r="F156">
        <v>1.6121770685771288</v>
      </c>
      <c r="G156">
        <v>0.66838596736655564</v>
      </c>
      <c r="H156">
        <v>0.36475681523064973</v>
      </c>
      <c r="I156">
        <v>0.37672488745493915</v>
      </c>
      <c r="J156">
        <v>0.58796767422397156</v>
      </c>
      <c r="K156">
        <v>0.28636791747456386</v>
      </c>
      <c r="L156">
        <v>6.2816454799731497E-2</v>
      </c>
      <c r="M156">
        <v>0.2341493660296316</v>
      </c>
      <c r="N156">
        <v>0.49318139632909003</v>
      </c>
      <c r="O156">
        <v>8.6681518741409433E-2</v>
      </c>
      <c r="P156">
        <v>0.28612562098229627</v>
      </c>
      <c r="Q156">
        <v>0.34366547749946674</v>
      </c>
      <c r="R156">
        <v>0.46553736418599873</v>
      </c>
      <c r="S156">
        <v>0.48280480459239294</v>
      </c>
      <c r="T156">
        <v>0.6316885367850017</v>
      </c>
      <c r="U156">
        <v>0.60876031470971925</v>
      </c>
      <c r="V156">
        <v>0.35964308767323044</v>
      </c>
      <c r="W156">
        <v>0.28767205791776029</v>
      </c>
      <c r="X156">
        <v>0.58407692656813281</v>
      </c>
      <c r="Y156">
        <v>0.89476831023218761</v>
      </c>
      <c r="Z156">
        <v>0.91754972396005352</v>
      </c>
      <c r="AA156">
        <v>0.59140440157593521</v>
      </c>
      <c r="AB156">
        <v>1.4067902862054391</v>
      </c>
      <c r="AC156">
        <v>1.3293041080639416</v>
      </c>
      <c r="AD156">
        <v>1.5061923742633316</v>
      </c>
      <c r="AE156">
        <v>1.5820508572455521</v>
      </c>
      <c r="AF156">
        <v>3.7456568366929885</v>
      </c>
      <c r="AG156">
        <v>6.4434046658222623</v>
      </c>
      <c r="AH156">
        <v>1.4407778749098252</v>
      </c>
      <c r="AI156">
        <v>1.4007601120971509</v>
      </c>
      <c r="AJ156">
        <v>2.7992821167545561</v>
      </c>
      <c r="AK156">
        <v>2.3282552547894206</v>
      </c>
      <c r="AL156">
        <v>3.5969213982515202</v>
      </c>
      <c r="AM156">
        <v>10.130438074627371</v>
      </c>
      <c r="AN156">
        <v>5.0284070269644019</v>
      </c>
      <c r="AO156">
        <v>5.1021843430214018</v>
      </c>
      <c r="AP156">
        <v>2.1566110214519973</v>
      </c>
      <c r="AQ156">
        <v>2.3781652123165502</v>
      </c>
      <c r="AR156">
        <v>4.1690163825311402</v>
      </c>
      <c r="AS156">
        <v>3.6801987336080413</v>
      </c>
    </row>
    <row r="157" spans="2:45" x14ac:dyDescent="0.25">
      <c r="B157" t="s">
        <v>200</v>
      </c>
      <c r="C157">
        <v>7.9038971467250099E-2</v>
      </c>
      <c r="E157">
        <v>2.4566504671524401E-2</v>
      </c>
      <c r="F157">
        <v>8.4490900363975736E-3</v>
      </c>
      <c r="G157">
        <v>-2.9300834155966633E-2</v>
      </c>
      <c r="H157">
        <v>2.6953673853757295E-2</v>
      </c>
      <c r="I157">
        <v>9.7119495374916431E-2</v>
      </c>
      <c r="J157">
        <v>0.11028339965392016</v>
      </c>
      <c r="K157">
        <v>7.3689344751863145E-2</v>
      </c>
      <c r="L157">
        <v>-3.1597861263914478E-2</v>
      </c>
      <c r="M157">
        <v>0.1161848572167245</v>
      </c>
      <c r="N157">
        <v>0.20266283100588409</v>
      </c>
      <c r="O157">
        <v>0.18142740058695425</v>
      </c>
      <c r="P157">
        <v>7.4658050699787024E-2</v>
      </c>
      <c r="Q157">
        <v>9.0368916385219711E-2</v>
      </c>
      <c r="R157">
        <v>-2.4399342586191145E-2</v>
      </c>
      <c r="S157">
        <v>-5.116915772669494E-2</v>
      </c>
      <c r="T157">
        <v>5.6467894519489324E-2</v>
      </c>
      <c r="U157">
        <v>1.3023583434465318E-2</v>
      </c>
      <c r="V157">
        <v>2.2809702842171098E-2</v>
      </c>
      <c r="W157">
        <v>-0.25087342092595977</v>
      </c>
      <c r="X157">
        <v>-5.4485270419242634E-3</v>
      </c>
      <c r="Y157">
        <v>1.2798756011446026E-3</v>
      </c>
      <c r="Z157">
        <v>-1.8015968994281875E-3</v>
      </c>
      <c r="AA157">
        <v>0.77521934684258587</v>
      </c>
      <c r="AB157">
        <v>8.6765575355121694E-2</v>
      </c>
      <c r="AC157">
        <v>4.4354241944085148E-3</v>
      </c>
      <c r="AD157">
        <v>0.83810029248079265</v>
      </c>
      <c r="AE157">
        <v>3.2950465038737429</v>
      </c>
      <c r="AF157">
        <v>3.4712510859714349</v>
      </c>
      <c r="AG157">
        <v>3.1997260962040683</v>
      </c>
      <c r="AH157">
        <v>4.3541344848365</v>
      </c>
      <c r="AI157">
        <v>4.8176694260501067</v>
      </c>
      <c r="AJ157">
        <v>7.6457511598592358</v>
      </c>
      <c r="AK157">
        <v>7.0420263485688972</v>
      </c>
      <c r="AL157">
        <v>5.887617171105954</v>
      </c>
      <c r="AM157">
        <v>5.2385467906423528</v>
      </c>
      <c r="AN157">
        <v>3.3094962240694819</v>
      </c>
      <c r="AO157">
        <v>3.0566702655586173</v>
      </c>
      <c r="AP157">
        <v>3.2670301017760064</v>
      </c>
      <c r="AQ157">
        <v>3.1443861693483575</v>
      </c>
      <c r="AR157">
        <v>3.4368187111785908</v>
      </c>
      <c r="AS157">
        <v>3.6694819668527825</v>
      </c>
    </row>
    <row r="158" spans="2:45" x14ac:dyDescent="0.25">
      <c r="B158" t="s">
        <v>80</v>
      </c>
      <c r="K158">
        <v>1.1657024748645504</v>
      </c>
      <c r="L158">
        <v>5.6406190770043017</v>
      </c>
      <c r="M158">
        <v>0.11614250891973547</v>
      </c>
      <c r="N158">
        <v>1.0425657937118415</v>
      </c>
      <c r="O158">
        <v>0.12497076518755242</v>
      </c>
      <c r="P158">
        <v>-0.18739874426689199</v>
      </c>
      <c r="Q158">
        <v>-0.95860564308606866</v>
      </c>
      <c r="R158">
        <v>-0.22150714017227799</v>
      </c>
      <c r="S158">
        <v>-1.0719269186091731</v>
      </c>
      <c r="T158">
        <v>0.6694693604739762</v>
      </c>
      <c r="U158">
        <v>0.4389231245580007</v>
      </c>
      <c r="V158">
        <v>5.2040260872893924</v>
      </c>
      <c r="W158">
        <v>4.4530830512139401</v>
      </c>
      <c r="X158">
        <v>1.3323312373383474</v>
      </c>
      <c r="Y158">
        <v>0.88611496717329374</v>
      </c>
      <c r="Z158">
        <v>1.4655278468838218</v>
      </c>
      <c r="AA158">
        <v>1.3024457861224235</v>
      </c>
      <c r="AB158">
        <v>0.98316067467209456</v>
      </c>
      <c r="AC158">
        <v>1.2571998158786082</v>
      </c>
      <c r="AD158">
        <v>1.4517162336090688</v>
      </c>
      <c r="AJ158">
        <v>3.7518006594861064</v>
      </c>
      <c r="AK158">
        <v>9.5935791712244107</v>
      </c>
      <c r="AL158">
        <v>8.5954045404040702</v>
      </c>
      <c r="AM158">
        <v>12.549550351797736</v>
      </c>
      <c r="AN158">
        <v>9.7762846952819142</v>
      </c>
      <c r="AO158">
        <v>8.1401248392478234</v>
      </c>
      <c r="AP158">
        <v>4.3799752585262572</v>
      </c>
      <c r="AQ158">
        <v>3.9258226442567037</v>
      </c>
      <c r="AR158">
        <v>4.0275421861128073</v>
      </c>
      <c r="AS158">
        <v>3.6674843935148504</v>
      </c>
    </row>
    <row r="159" spans="2:45" x14ac:dyDescent="0.25">
      <c r="B159" t="s">
        <v>14</v>
      </c>
      <c r="C159">
        <v>2.1733108184002403</v>
      </c>
      <c r="D159">
        <v>2.5410409450928984</v>
      </c>
      <c r="E159">
        <v>2.0246248688371535</v>
      </c>
      <c r="F159">
        <v>0.23078365714204191</v>
      </c>
      <c r="G159">
        <v>1.4974874171403907</v>
      </c>
      <c r="H159">
        <v>0.46782129681299534</v>
      </c>
      <c r="I159">
        <v>0.9927971027786151</v>
      </c>
      <c r="J159">
        <v>1.0325607785609261</v>
      </c>
      <c r="K159">
        <v>1.4161927139624417</v>
      </c>
      <c r="L159">
        <v>1.1036297642740829</v>
      </c>
      <c r="M159">
        <v>1.2469043500121015</v>
      </c>
      <c r="N159">
        <v>1.3267208638975476</v>
      </c>
      <c r="O159">
        <v>1.2178013401320058</v>
      </c>
      <c r="P159">
        <v>1.6840809948606157</v>
      </c>
      <c r="Q159">
        <v>0.19349430145039181</v>
      </c>
      <c r="R159">
        <v>1.1423837509105326</v>
      </c>
      <c r="S159">
        <v>2.9237606502885463</v>
      </c>
      <c r="T159">
        <v>2.7743717549801961</v>
      </c>
      <c r="U159">
        <v>3.1136274187198514</v>
      </c>
      <c r="V159">
        <v>2.4127181667690367</v>
      </c>
      <c r="W159">
        <v>2.6047073308570288</v>
      </c>
      <c r="X159">
        <v>1.3245077272965431</v>
      </c>
      <c r="Y159">
        <v>1.7514803823058787</v>
      </c>
      <c r="Z159">
        <v>1.3842424786171095</v>
      </c>
      <c r="AA159">
        <v>1.5490219558127833</v>
      </c>
      <c r="AB159">
        <v>3.2660762282418196</v>
      </c>
      <c r="AC159">
        <v>1.539266513144586</v>
      </c>
      <c r="AD159">
        <v>1.7509796613946815</v>
      </c>
      <c r="AE159">
        <v>1.4910112745037376</v>
      </c>
      <c r="AF159">
        <v>0.8514564181552019</v>
      </c>
      <c r="AG159">
        <v>3.2798024657296443</v>
      </c>
      <c r="AH159">
        <v>2.1817120651999153</v>
      </c>
      <c r="AI159">
        <v>4.3077985443844256</v>
      </c>
      <c r="AJ159">
        <v>1.7193984676642255</v>
      </c>
      <c r="AK159">
        <v>6.0060554671741064</v>
      </c>
      <c r="AL159">
        <v>-3.6174850968439789</v>
      </c>
      <c r="AM159">
        <v>4.087304373477699</v>
      </c>
      <c r="AN159">
        <v>5.2046418508590904</v>
      </c>
      <c r="AO159">
        <v>4.2785183176408976</v>
      </c>
      <c r="AP159">
        <v>3.0951707120698431</v>
      </c>
      <c r="AQ159">
        <v>3.169853633327266</v>
      </c>
      <c r="AR159">
        <v>4.7179292120489773</v>
      </c>
      <c r="AS159">
        <v>3.6330456711150747</v>
      </c>
    </row>
    <row r="160" spans="2:45" x14ac:dyDescent="0.25">
      <c r="B160" t="s">
        <v>26</v>
      </c>
      <c r="O160">
        <v>0.2116336041454096</v>
      </c>
      <c r="P160">
        <v>0.27839291198535965</v>
      </c>
      <c r="Q160">
        <v>0.48867573064469655</v>
      </c>
      <c r="R160">
        <v>0.5409760764972581</v>
      </c>
      <c r="S160">
        <v>0.62955107187642401</v>
      </c>
      <c r="T160">
        <v>0.8558561643442868</v>
      </c>
      <c r="U160">
        <v>1.0319100620955721</v>
      </c>
      <c r="V160">
        <v>0.98641157151096914</v>
      </c>
      <c r="W160">
        <v>0.97692219794514967</v>
      </c>
      <c r="X160">
        <v>1.1505561911993936</v>
      </c>
      <c r="Y160">
        <v>2.6394703838624705</v>
      </c>
      <c r="Z160">
        <v>6.2462938938745225</v>
      </c>
      <c r="AA160">
        <v>6.0417628356999069</v>
      </c>
      <c r="AB160">
        <v>4.9242895918669358</v>
      </c>
      <c r="AC160">
        <v>4.6934612119166745</v>
      </c>
      <c r="AD160">
        <v>4.6435580057634924</v>
      </c>
      <c r="AE160">
        <v>4.2915774714104282</v>
      </c>
      <c r="AF160">
        <v>3.5773807675651454</v>
      </c>
      <c r="AG160">
        <v>3.2040135996896395</v>
      </c>
      <c r="AH160">
        <v>3.3394300481647177</v>
      </c>
      <c r="AI160">
        <v>3.3915973291935977</v>
      </c>
      <c r="AJ160">
        <v>3.0138995003176339</v>
      </c>
      <c r="AK160">
        <v>3.215293935768873</v>
      </c>
      <c r="AL160">
        <v>4.9275598424651719</v>
      </c>
      <c r="AM160">
        <v>4.912457102965714</v>
      </c>
      <c r="AN160">
        <v>4.8479430656484572</v>
      </c>
      <c r="AO160">
        <v>4.1310191510694221</v>
      </c>
      <c r="AP160">
        <v>3.3479557233434702</v>
      </c>
      <c r="AQ160">
        <v>4.6030934620793431</v>
      </c>
      <c r="AR160">
        <v>4.5287708805005806</v>
      </c>
      <c r="AS160">
        <v>3.5922710402198019</v>
      </c>
    </row>
    <row r="161" spans="2:45" x14ac:dyDescent="0.25">
      <c r="B161" t="s">
        <v>201</v>
      </c>
      <c r="I161">
        <v>2.4314820580762819</v>
      </c>
      <c r="J161">
        <v>1.82490077527492</v>
      </c>
      <c r="K161">
        <v>1.5298491888063421</v>
      </c>
      <c r="L161">
        <v>0.68445848859091984</v>
      </c>
      <c r="M161">
        <v>2.6832092291404295</v>
      </c>
      <c r="N161">
        <v>3.5078992879216626</v>
      </c>
      <c r="O161">
        <v>4.1836826876178543</v>
      </c>
      <c r="P161">
        <v>2.2053353685940702</v>
      </c>
      <c r="Q161">
        <v>1.3723352012635923</v>
      </c>
      <c r="R161">
        <v>1.2823682285184703</v>
      </c>
      <c r="S161">
        <v>0.7122514597575863</v>
      </c>
      <c r="T161">
        <v>0.94582368691718732</v>
      </c>
      <c r="U161">
        <v>0.60041737774631065</v>
      </c>
      <c r="V161">
        <v>0.77164449098822241</v>
      </c>
      <c r="W161">
        <v>0.62064530936377371</v>
      </c>
      <c r="X161">
        <v>0.95953282864088585</v>
      </c>
      <c r="Y161">
        <v>3.3925963800303847</v>
      </c>
      <c r="Z161">
        <v>3.846256479583928</v>
      </c>
      <c r="AA161">
        <v>2.7635343838271891</v>
      </c>
      <c r="AB161">
        <v>1.4660433677176261</v>
      </c>
      <c r="AC161">
        <v>1.2167961998482786</v>
      </c>
      <c r="AD161">
        <v>1.6344446519195619</v>
      </c>
      <c r="AE161">
        <v>2.9805004682698106</v>
      </c>
      <c r="AF161">
        <v>1.5248173993312801</v>
      </c>
      <c r="AG161">
        <v>3.5028778163718086</v>
      </c>
      <c r="AH161">
        <v>2.0477670033569777</v>
      </c>
      <c r="AI161">
        <v>3.4171790148795367</v>
      </c>
      <c r="AJ161">
        <v>1.9701937241456851</v>
      </c>
      <c r="AK161">
        <v>1.9038270923818328</v>
      </c>
      <c r="AL161">
        <v>2.2077121561451114</v>
      </c>
      <c r="AM161">
        <v>9.4242477272080567</v>
      </c>
      <c r="AN161">
        <v>3.893464886152409</v>
      </c>
      <c r="AO161">
        <v>5.7977550011808754</v>
      </c>
      <c r="AP161">
        <v>3.5099461649864612</v>
      </c>
      <c r="AQ161">
        <v>3.0292265973136225</v>
      </c>
      <c r="AR161">
        <v>0.94157862281680926</v>
      </c>
      <c r="AS161">
        <v>3.4357227097324179</v>
      </c>
    </row>
    <row r="162" spans="2:45" x14ac:dyDescent="0.25">
      <c r="B162" t="s">
        <v>202</v>
      </c>
      <c r="O162">
        <v>0.14848156245974142</v>
      </c>
      <c r="P162">
        <v>-0.10033225148452977</v>
      </c>
      <c r="Q162">
        <v>1.0277649293145862E-2</v>
      </c>
      <c r="R162">
        <v>0.50495089222696443</v>
      </c>
      <c r="S162">
        <v>-0.22235305554709101</v>
      </c>
      <c r="T162">
        <v>0.55253909279902869</v>
      </c>
      <c r="U162">
        <v>0.10124999981421916</v>
      </c>
      <c r="V162">
        <v>0.14308131966330842</v>
      </c>
      <c r="W162">
        <v>5.8897603792606352</v>
      </c>
      <c r="X162">
        <v>2.8505498030893901</v>
      </c>
      <c r="Y162">
        <v>4.241486205897214</v>
      </c>
      <c r="Z162">
        <v>4.2153645407112439</v>
      </c>
      <c r="AA162">
        <v>1.5228395902249918</v>
      </c>
      <c r="AB162">
        <v>1.7169318190990466</v>
      </c>
      <c r="AC162">
        <v>0.52094982538882484</v>
      </c>
      <c r="AD162">
        <v>7.8588984620268647</v>
      </c>
      <c r="AE162">
        <v>1.2494075056597362</v>
      </c>
      <c r="AF162">
        <v>0.86722207932085471</v>
      </c>
      <c r="AG162">
        <v>-0.64247245443224865</v>
      </c>
      <c r="AH162">
        <v>0.4931692154191531</v>
      </c>
      <c r="AI162">
        <v>-2.7271554938460708E-2</v>
      </c>
      <c r="AJ162">
        <v>0.16892677832037192</v>
      </c>
      <c r="AK162">
        <v>0.61453643688503479</v>
      </c>
      <c r="AL162">
        <v>0.91302199216188495</v>
      </c>
      <c r="AM162">
        <v>4.8396600004635761</v>
      </c>
      <c r="AN162">
        <v>1.3895892249890411</v>
      </c>
      <c r="AO162">
        <v>7.997205680296231</v>
      </c>
      <c r="AP162">
        <v>1.9694247773344085</v>
      </c>
      <c r="AQ162">
        <v>0.18145256783293451</v>
      </c>
      <c r="AR162">
        <v>2.40450777016718</v>
      </c>
      <c r="AS162">
        <v>3.4350779957409587</v>
      </c>
    </row>
    <row r="163" spans="2:45" x14ac:dyDescent="0.25">
      <c r="B163" t="s">
        <v>49</v>
      </c>
      <c r="H163">
        <v>1.0524667055419652</v>
      </c>
      <c r="I163">
        <v>1.0184832075927586</v>
      </c>
      <c r="J163">
        <v>1.0404646859607225</v>
      </c>
      <c r="K163">
        <v>0.99899954691393733</v>
      </c>
      <c r="L163">
        <v>1.0752569214962899</v>
      </c>
      <c r="M163">
        <v>0.81310637620921489</v>
      </c>
      <c r="N163">
        <v>0.95613506902498691</v>
      </c>
      <c r="O163">
        <v>1.0330787404892965</v>
      </c>
      <c r="P163">
        <v>0.79142364158342748</v>
      </c>
      <c r="Q163">
        <v>0.76259217399324597</v>
      </c>
      <c r="R163">
        <v>0.64635415982113942</v>
      </c>
      <c r="S163">
        <v>0.12866546237574872</v>
      </c>
      <c r="T163">
        <v>0.39750532270820804</v>
      </c>
      <c r="U163">
        <v>0.84867500554614583</v>
      </c>
      <c r="V163">
        <v>0.26574540964748883</v>
      </c>
      <c r="W163">
        <v>0.21409160837483251</v>
      </c>
      <c r="X163">
        <v>0.27078260620494476</v>
      </c>
      <c r="Y163">
        <v>0.52769495804755129</v>
      </c>
      <c r="Z163">
        <v>0.29477560138932701</v>
      </c>
      <c r="AA163">
        <v>0.56239697371473074</v>
      </c>
      <c r="AB163">
        <v>0.63189957716459211</v>
      </c>
      <c r="AC163">
        <v>1.3338373036796551</v>
      </c>
      <c r="AD163">
        <v>2.2555087542205854</v>
      </c>
      <c r="AE163">
        <v>3.7819347171788134</v>
      </c>
      <c r="AF163">
        <v>4.8692825258990862</v>
      </c>
      <c r="AG163">
        <v>5.0844030710678609</v>
      </c>
      <c r="AH163">
        <v>4.0567334442952809</v>
      </c>
      <c r="AI163">
        <v>3.2902629321797772</v>
      </c>
      <c r="AJ163">
        <v>1.8360341264930775</v>
      </c>
      <c r="AK163">
        <v>2.7367850576645303</v>
      </c>
      <c r="AL163">
        <v>1.7524634053215808</v>
      </c>
      <c r="AM163">
        <v>1.7795751443066448</v>
      </c>
      <c r="AN163">
        <v>3.2615386207618031</v>
      </c>
      <c r="AO163">
        <v>3.0671992811931461</v>
      </c>
      <c r="AP163">
        <v>1.943041863277319</v>
      </c>
      <c r="AQ163">
        <v>2.4891714000137246</v>
      </c>
      <c r="AR163">
        <v>2.8884729143967407</v>
      </c>
      <c r="AS163">
        <v>3.384529936608522</v>
      </c>
    </row>
    <row r="164" spans="2:45" x14ac:dyDescent="0.25">
      <c r="B164" t="s">
        <v>203</v>
      </c>
      <c r="J164">
        <v>-0.56084732044315955</v>
      </c>
      <c r="K164">
        <v>0.99651151100666679</v>
      </c>
      <c r="L164">
        <v>3.2475149237231862</v>
      </c>
      <c r="M164">
        <v>0.67042759835168142</v>
      </c>
      <c r="N164">
        <v>0.83209746665326179</v>
      </c>
      <c r="O164">
        <v>1.2232608378878684</v>
      </c>
      <c r="P164">
        <v>0.67848518454785256</v>
      </c>
      <c r="Q164">
        <v>0.80731971718609064</v>
      </c>
      <c r="R164">
        <v>0.34590587962784225</v>
      </c>
      <c r="S164">
        <v>0.72713799411805613</v>
      </c>
      <c r="T164">
        <v>0.99074089465897508</v>
      </c>
      <c r="U164">
        <v>-0.30258952934056704</v>
      </c>
      <c r="V164">
        <v>0.1041576693070211</v>
      </c>
      <c r="W164">
        <v>4.8437878420925111E-2</v>
      </c>
      <c r="X164">
        <v>-0.353864327130199</v>
      </c>
      <c r="Y164">
        <v>-0.75617502802877989</v>
      </c>
      <c r="Z164">
        <v>-0.78044092426740552</v>
      </c>
      <c r="AA164">
        <v>0.42321235102925225</v>
      </c>
      <c r="AB164">
        <v>0.55591027146145333</v>
      </c>
      <c r="AC164">
        <v>1.0841111035447333</v>
      </c>
      <c r="AD164">
        <v>0.15968409565143526</v>
      </c>
      <c r="AE164">
        <v>0.75470941909820199</v>
      </c>
      <c r="AF164">
        <v>0.59800713614810874</v>
      </c>
      <c r="AG164">
        <v>9.721974738614142E-2</v>
      </c>
      <c r="AH164">
        <v>0.55631182584377425</v>
      </c>
      <c r="AI164">
        <v>0.56933181832361723</v>
      </c>
      <c r="AJ164">
        <v>0.9914413414609653</v>
      </c>
      <c r="AK164">
        <v>1.1889012728758752</v>
      </c>
      <c r="AL164">
        <v>0.74798140510397104</v>
      </c>
      <c r="AM164">
        <v>2.3525475819575021</v>
      </c>
      <c r="AN164">
        <v>3.3419198990992225</v>
      </c>
      <c r="AO164">
        <v>5.8986478571100722</v>
      </c>
      <c r="AP164">
        <v>2.1334913858212712</v>
      </c>
      <c r="AQ164">
        <v>3.0976607658670186</v>
      </c>
      <c r="AR164">
        <v>1.6810898412230397</v>
      </c>
      <c r="AS164">
        <v>3.2804622608602174</v>
      </c>
    </row>
    <row r="165" spans="2:45" x14ac:dyDescent="0.25">
      <c r="B165" t="s">
        <v>204</v>
      </c>
      <c r="C165">
        <v>0.99086811817220433</v>
      </c>
      <c r="D165">
        <v>1.002425160408744</v>
      </c>
      <c r="E165">
        <v>0.87723575136717036</v>
      </c>
      <c r="F165">
        <v>0.92132795924331334</v>
      </c>
      <c r="G165">
        <v>0.83748487986694409</v>
      </c>
      <c r="H165">
        <v>0.66044415435792547</v>
      </c>
      <c r="I165">
        <v>0.67363348902367648</v>
      </c>
      <c r="J165">
        <v>-8.7416578822210267E-2</v>
      </c>
      <c r="K165">
        <v>5.7890776232498865E-2</v>
      </c>
      <c r="L165">
        <v>2.8382915512776938E-3</v>
      </c>
      <c r="M165">
        <v>2.3202877471922283E-2</v>
      </c>
      <c r="N165">
        <v>4.4262879054554997E-2</v>
      </c>
      <c r="O165">
        <v>-9.8514581754253171E-3</v>
      </c>
      <c r="P165">
        <v>-2.6716947371453633E-2</v>
      </c>
      <c r="Q165">
        <v>-3.9171092502324346E-2</v>
      </c>
      <c r="R165">
        <v>5.0531808623260288E-2</v>
      </c>
      <c r="S165">
        <v>0.11974426592053231</v>
      </c>
      <c r="T165">
        <v>-0.45253983620020993</v>
      </c>
      <c r="U165">
        <v>-0.23076289435167854</v>
      </c>
      <c r="V165">
        <v>-0.12286225691996826</v>
      </c>
      <c r="W165">
        <v>-0.13895836267546502</v>
      </c>
      <c r="X165">
        <v>3.2291752642640774E-2</v>
      </c>
      <c r="Y165">
        <v>0.22143169818083724</v>
      </c>
      <c r="Z165">
        <v>0.42589778372681253</v>
      </c>
      <c r="AA165">
        <v>0.50283723589087503</v>
      </c>
      <c r="AB165">
        <v>1.6551191127480598</v>
      </c>
      <c r="AC165">
        <v>0.94585073554717058</v>
      </c>
      <c r="AD165">
        <v>1.5839013581929497</v>
      </c>
      <c r="AE165">
        <v>6.9400532556705166</v>
      </c>
      <c r="AF165">
        <v>0.86030748935589252</v>
      </c>
      <c r="AG165">
        <v>0.34678844549222143</v>
      </c>
      <c r="AH165">
        <v>5.6068825216382415E-2</v>
      </c>
      <c r="AI165">
        <v>0.40838102857732106</v>
      </c>
      <c r="AJ165">
        <v>6.6345510421667364E-2</v>
      </c>
      <c r="AK165">
        <v>0.149855352310652</v>
      </c>
      <c r="AL165">
        <v>1.7862060035977223</v>
      </c>
      <c r="AM165">
        <v>0.73476782672223451</v>
      </c>
      <c r="AN165">
        <v>1.3019775069747441</v>
      </c>
      <c r="AO165">
        <v>1.168556905257651</v>
      </c>
      <c r="AP165">
        <v>1.2872257374776104</v>
      </c>
      <c r="AQ165">
        <v>1.7542916949247307</v>
      </c>
      <c r="AR165">
        <v>3.5322380025386111</v>
      </c>
      <c r="AS165">
        <v>3.2030680980793056</v>
      </c>
    </row>
    <row r="166" spans="2:45" x14ac:dyDescent="0.25">
      <c r="B166" t="s">
        <v>30</v>
      </c>
      <c r="C166">
        <v>2.1979742093245593</v>
      </c>
      <c r="D166">
        <v>2.2151658286758886</v>
      </c>
      <c r="E166">
        <v>2.1251378253758073</v>
      </c>
      <c r="F166">
        <v>2.110251109500259</v>
      </c>
      <c r="G166">
        <v>5.6511925771104297</v>
      </c>
      <c r="H166">
        <v>3.5437661560678202</v>
      </c>
      <c r="I166">
        <v>3.2437760964118101</v>
      </c>
      <c r="J166">
        <v>2.9043128810608563</v>
      </c>
      <c r="K166">
        <v>3.0014487125404155</v>
      </c>
      <c r="L166">
        <v>2.6546166880582907</v>
      </c>
      <c r="M166">
        <v>3.7450466644533971</v>
      </c>
      <c r="N166">
        <v>4.9667612712875551</v>
      </c>
      <c r="O166">
        <v>5.1203418201849944</v>
      </c>
      <c r="P166">
        <v>4.1082869059850493</v>
      </c>
      <c r="Q166">
        <v>2.307123593080322</v>
      </c>
      <c r="R166">
        <v>2.1865388578053433</v>
      </c>
      <c r="S166">
        <v>1.7309504224832926</v>
      </c>
      <c r="T166">
        <v>1.3134165286573776</v>
      </c>
      <c r="U166">
        <v>2.0396361341083589</v>
      </c>
      <c r="V166">
        <v>4.2932641882306486</v>
      </c>
      <c r="W166">
        <v>5.2981679314542713</v>
      </c>
      <c r="X166">
        <v>8.137869105418897</v>
      </c>
      <c r="Y166">
        <v>8.7628241921369181</v>
      </c>
      <c r="Z166">
        <v>7.4828971654195398</v>
      </c>
      <c r="AA166">
        <v>5.829392133446829</v>
      </c>
      <c r="AB166">
        <v>4.703505453643805</v>
      </c>
      <c r="AC166">
        <v>5.0355428729394882</v>
      </c>
      <c r="AD166">
        <v>5.1278563454329253</v>
      </c>
      <c r="AE166">
        <v>2.997415699464367</v>
      </c>
      <c r="AF166">
        <v>4.9214829664085586</v>
      </c>
      <c r="AG166">
        <v>4.0384399551066235</v>
      </c>
      <c r="AH166">
        <v>0.59702931825208017</v>
      </c>
      <c r="AI166">
        <v>3.1765623817563609</v>
      </c>
      <c r="AJ166">
        <v>2.2441966812252079</v>
      </c>
      <c r="AK166">
        <v>3.7067898044295</v>
      </c>
      <c r="AL166">
        <v>2.7344112328823376</v>
      </c>
      <c r="AM166">
        <v>4.7271587675755615</v>
      </c>
      <c r="AN166">
        <v>4.6867674887668826</v>
      </c>
      <c r="AO166">
        <v>3.2783196208876619</v>
      </c>
      <c r="AP166">
        <v>5.6694016986384634E-2</v>
      </c>
      <c r="AQ166">
        <v>4.3976321064054007</v>
      </c>
      <c r="AR166">
        <v>5.2269330891395276</v>
      </c>
      <c r="AS166">
        <v>3.1910069852382206</v>
      </c>
    </row>
    <row r="167" spans="2:45" x14ac:dyDescent="0.25">
      <c r="B167" t="s">
        <v>205</v>
      </c>
      <c r="I167">
        <v>0.44456090625905531</v>
      </c>
      <c r="J167">
        <v>0.27448082415112579</v>
      </c>
      <c r="K167">
        <v>0.42964275504230848</v>
      </c>
      <c r="L167">
        <v>0.14337671112857506</v>
      </c>
      <c r="M167">
        <v>0.1030510275978215</v>
      </c>
      <c r="N167">
        <v>5.852579665120676E-2</v>
      </c>
      <c r="O167">
        <v>0.16136897373463013</v>
      </c>
      <c r="P167">
        <v>0.14824502209813817</v>
      </c>
      <c r="Q167">
        <v>0.47155652675055165</v>
      </c>
      <c r="R167">
        <v>0.73706475443792852</v>
      </c>
      <c r="S167">
        <v>0.50549057361435712</v>
      </c>
      <c r="T167">
        <v>0.90857662882703438</v>
      </c>
      <c r="U167">
        <v>1.1075042400602153</v>
      </c>
      <c r="V167">
        <v>1.6340559319320676</v>
      </c>
      <c r="W167">
        <v>1.5466531440162314</v>
      </c>
      <c r="X167">
        <v>0.60827100924808364</v>
      </c>
      <c r="Y167">
        <v>0.45635783517644724</v>
      </c>
      <c r="Z167">
        <v>0.45145217283019307</v>
      </c>
      <c r="AA167">
        <v>0.56176641737283106</v>
      </c>
      <c r="AB167">
        <v>0.46265540593238735</v>
      </c>
      <c r="AC167">
        <v>0.8290756949722502</v>
      </c>
      <c r="AD167">
        <v>1.3201072228411657</v>
      </c>
      <c r="AE167">
        <v>0.29187885776646422</v>
      </c>
      <c r="AF167">
        <v>1.150109983615629</v>
      </c>
      <c r="AG167">
        <v>5.7967839032681168</v>
      </c>
      <c r="AH167">
        <v>-0.61005826128936858</v>
      </c>
      <c r="AI167">
        <v>0.67277274079609506</v>
      </c>
      <c r="AJ167">
        <v>1.1164437129565676</v>
      </c>
      <c r="AK167">
        <v>0.2175917331277524</v>
      </c>
      <c r="AL167">
        <v>0.6648369034883701</v>
      </c>
      <c r="AM167">
        <v>1.5859390076223963</v>
      </c>
      <c r="AN167">
        <v>4.3732170662001701</v>
      </c>
      <c r="AO167">
        <v>3.9178686594378438</v>
      </c>
      <c r="AP167">
        <v>2.9053826802473637</v>
      </c>
      <c r="AQ167">
        <v>4.4241960337333062</v>
      </c>
      <c r="AR167">
        <v>2.42963438718294</v>
      </c>
      <c r="AS167">
        <v>3.1544291722172053</v>
      </c>
    </row>
    <row r="168" spans="2:45" x14ac:dyDescent="0.25">
      <c r="B168" t="s">
        <v>206</v>
      </c>
      <c r="R168">
        <v>-6.8450705706201181E-2</v>
      </c>
      <c r="U168">
        <v>0.33391140107331441</v>
      </c>
      <c r="V168">
        <v>0.56018736896599608</v>
      </c>
      <c r="W168">
        <v>0.69319296141534492</v>
      </c>
      <c r="X168">
        <v>0.67114880768439322</v>
      </c>
      <c r="Y168">
        <v>0.6916077457338996</v>
      </c>
      <c r="Z168">
        <v>2.2519322384883855</v>
      </c>
      <c r="AA168">
        <v>3.8351746076818496</v>
      </c>
      <c r="AB168">
        <v>5.3925740026928262</v>
      </c>
      <c r="AC168">
        <v>8.5287094935358407</v>
      </c>
      <c r="AD168">
        <v>4.9398633615506595</v>
      </c>
      <c r="AE168">
        <v>3.538570839923775</v>
      </c>
      <c r="AF168">
        <v>3.5483484099752269</v>
      </c>
      <c r="AG168">
        <v>1.9576038997547611</v>
      </c>
      <c r="AH168">
        <v>1.3515790198304267</v>
      </c>
      <c r="AI168">
        <v>0.25317689342054372</v>
      </c>
      <c r="AJ168">
        <v>0.96296969135532018</v>
      </c>
      <c r="AK168">
        <v>0.71489504905531831</v>
      </c>
      <c r="AL168">
        <v>1.0133244943960282</v>
      </c>
      <c r="AM168">
        <v>5.4247405621763356</v>
      </c>
      <c r="AN168">
        <v>7.6610033856496642</v>
      </c>
      <c r="AO168">
        <v>4.183925854830763</v>
      </c>
      <c r="AP168">
        <v>5.4621053324304256</v>
      </c>
      <c r="AQ168">
        <v>3.8823113247445877</v>
      </c>
      <c r="AR168">
        <v>3.6435703701271152</v>
      </c>
      <c r="AS168">
        <v>3.1360150890907814</v>
      </c>
    </row>
    <row r="169" spans="2:45" x14ac:dyDescent="0.25">
      <c r="B169" t="s">
        <v>37</v>
      </c>
      <c r="W169">
        <v>1.9299150915049836E-2</v>
      </c>
      <c r="X169">
        <v>0.51080322673237888</v>
      </c>
      <c r="Y169">
        <v>0.40011953452668686</v>
      </c>
      <c r="Z169">
        <v>0.3692762350841981</v>
      </c>
      <c r="AA169">
        <v>1.0860518138001007</v>
      </c>
      <c r="AB169">
        <v>0.69170818799917655</v>
      </c>
      <c r="AC169">
        <v>1.226053049914825</v>
      </c>
      <c r="AD169">
        <v>5.0211523726230185</v>
      </c>
      <c r="AE169">
        <v>4.1139730418116427</v>
      </c>
      <c r="AF169">
        <v>6.1896354457718132</v>
      </c>
      <c r="AG169">
        <v>7.7614617146157414</v>
      </c>
      <c r="AH169">
        <v>5.8617463937135996</v>
      </c>
      <c r="AI169">
        <v>5.6614855676683771</v>
      </c>
      <c r="AJ169">
        <v>10.145010452119754</v>
      </c>
      <c r="AK169">
        <v>10.529544397008234</v>
      </c>
      <c r="AL169">
        <v>14.182768930688585</v>
      </c>
      <c r="AM169">
        <v>23.7117392942964</v>
      </c>
      <c r="AN169">
        <v>32.947199854614887</v>
      </c>
      <c r="AO169">
        <v>19.868291281688734</v>
      </c>
      <c r="AP169">
        <v>8.0229930696696794</v>
      </c>
      <c r="AQ169">
        <v>3.9109995264229735</v>
      </c>
      <c r="AR169">
        <v>3.9673567008887503</v>
      </c>
      <c r="AS169">
        <v>3.0764706722576802</v>
      </c>
    </row>
    <row r="170" spans="2:45" x14ac:dyDescent="0.25">
      <c r="B170" t="s">
        <v>207</v>
      </c>
      <c r="C170">
        <v>2.9602080952361267</v>
      </c>
      <c r="D170">
        <v>2.6273328144356993</v>
      </c>
      <c r="E170">
        <v>2.4871689331985198</v>
      </c>
      <c r="F170">
        <v>1.7330545812179494</v>
      </c>
      <c r="G170">
        <v>4.1376636046876154</v>
      </c>
      <c r="H170">
        <v>3.6056935365093445</v>
      </c>
      <c r="I170">
        <v>1.4470932568572989</v>
      </c>
      <c r="J170">
        <v>0.68681318681318704</v>
      </c>
      <c r="K170">
        <v>0.96165851033711425</v>
      </c>
      <c r="L170">
        <v>-0.11567380416606379</v>
      </c>
      <c r="M170">
        <v>0.76609290168642685</v>
      </c>
      <c r="N170">
        <v>9.0244565371199154E-2</v>
      </c>
      <c r="O170">
        <v>0.50843404740687381</v>
      </c>
      <c r="P170">
        <v>0.20876827652134311</v>
      </c>
      <c r="Q170">
        <v>2.2590571413934386</v>
      </c>
      <c r="R170">
        <v>4.627487350547381E-2</v>
      </c>
      <c r="S170">
        <v>-0.24753483794749215</v>
      </c>
      <c r="T170">
        <v>7.6537445008151928E-3</v>
      </c>
      <c r="U170">
        <v>1.263837894220611</v>
      </c>
      <c r="V170">
        <v>0.58420263165359487</v>
      </c>
      <c r="W170">
        <v>1.2388449500608554</v>
      </c>
      <c r="X170">
        <v>-1.3024520346250956</v>
      </c>
      <c r="Y170">
        <v>-0.39454760357243485</v>
      </c>
      <c r="Z170">
        <v>0.38635264715286588</v>
      </c>
      <c r="AA170">
        <v>2.1147890836744643</v>
      </c>
      <c r="AB170">
        <v>0.40380900425412269</v>
      </c>
      <c r="AC170">
        <v>0.69256424124947991</v>
      </c>
      <c r="AD170">
        <v>0.55829441018384229</v>
      </c>
      <c r="AE170">
        <v>0.6914390896425433</v>
      </c>
      <c r="AF170">
        <v>3.2956554909470999</v>
      </c>
      <c r="AG170">
        <v>1.4912476404797956</v>
      </c>
      <c r="AH170">
        <v>1.1243791332685267</v>
      </c>
      <c r="AI170">
        <v>0.22137514066796488</v>
      </c>
      <c r="AJ170">
        <v>3.4294048210656696</v>
      </c>
      <c r="AK170">
        <v>4.9409673561180343</v>
      </c>
      <c r="AL170">
        <v>5.0706684743011428</v>
      </c>
      <c r="AM170">
        <v>1.1409666847201534</v>
      </c>
      <c r="AN170">
        <v>3.4099526167071263</v>
      </c>
      <c r="AO170">
        <v>4.569440821264144</v>
      </c>
      <c r="AP170">
        <v>0.97663230690338421</v>
      </c>
      <c r="AQ170">
        <v>1.7969422303028666</v>
      </c>
      <c r="AR170">
        <v>2.2887894801970292</v>
      </c>
      <c r="AS170">
        <v>3.0537173237201896</v>
      </c>
    </row>
    <row r="171" spans="2:45" x14ac:dyDescent="0.25">
      <c r="B171" t="s">
        <v>208</v>
      </c>
      <c r="D171">
        <v>-0.13950349804399734</v>
      </c>
      <c r="E171">
        <v>0.69870104170075531</v>
      </c>
      <c r="F171">
        <v>0.10644267286735239</v>
      </c>
      <c r="G171">
        <v>-2.7842364816514042E-2</v>
      </c>
      <c r="H171">
        <v>0.31455019141446888</v>
      </c>
      <c r="I171">
        <v>0.27402875906542723</v>
      </c>
      <c r="J171">
        <v>0.29078332488588876</v>
      </c>
      <c r="K171">
        <v>-7.2487405145185063E-2</v>
      </c>
      <c r="L171">
        <v>0.19179866959515424</v>
      </c>
      <c r="M171">
        <v>0.13240543594782186</v>
      </c>
      <c r="N171">
        <v>0.24638310547277134</v>
      </c>
      <c r="O171">
        <v>0.11463025849822442</v>
      </c>
      <c r="P171">
        <v>0.24327249897831243</v>
      </c>
      <c r="Q171">
        <v>0.76788831881972308</v>
      </c>
      <c r="R171">
        <v>0.2202680423453886</v>
      </c>
      <c r="S171">
        <v>-0.4989547805513973</v>
      </c>
      <c r="T171">
        <v>-0.31007752115751575</v>
      </c>
      <c r="U171">
        <v>0.36197721067511951</v>
      </c>
      <c r="V171">
        <v>0.31693990350475948</v>
      </c>
      <c r="W171">
        <v>0.23665047955509447</v>
      </c>
      <c r="X171">
        <v>4.9743966433006416E-2</v>
      </c>
      <c r="Y171">
        <v>-0.76683155369220513</v>
      </c>
      <c r="Z171">
        <v>0.15165501447509003</v>
      </c>
      <c r="AA171">
        <v>0.98808472457092322</v>
      </c>
      <c r="AB171">
        <v>4.5183512708773508</v>
      </c>
      <c r="AC171">
        <v>1.7102552273402873</v>
      </c>
      <c r="AD171">
        <v>2.5446981671598627</v>
      </c>
      <c r="AE171">
        <v>0.34151358346093214</v>
      </c>
      <c r="AF171">
        <v>8.4733376653879922E-2</v>
      </c>
      <c r="AG171">
        <v>3.4031020264142531</v>
      </c>
      <c r="AH171">
        <v>4.6290397883488241</v>
      </c>
      <c r="AI171">
        <v>7.2933747398867848</v>
      </c>
      <c r="AJ171">
        <v>3.0318072375106619</v>
      </c>
      <c r="AK171">
        <v>2.0721920231213797</v>
      </c>
      <c r="AL171">
        <v>3.0199550765129901</v>
      </c>
      <c r="AM171">
        <v>2.4204506055030945</v>
      </c>
      <c r="AN171">
        <v>2.8838825539121866</v>
      </c>
      <c r="AO171">
        <v>3.0492368423245724</v>
      </c>
      <c r="AP171">
        <v>8.8981447779177483</v>
      </c>
      <c r="AQ171">
        <v>0.2857949517144624</v>
      </c>
      <c r="AR171">
        <v>5.2232427905169718</v>
      </c>
      <c r="AS171">
        <v>3.0023177923672901</v>
      </c>
    </row>
    <row r="172" spans="2:45" x14ac:dyDescent="0.25">
      <c r="B172" t="s">
        <v>0</v>
      </c>
      <c r="P172">
        <v>0.61054975055909433</v>
      </c>
      <c r="Q172">
        <v>0.77325058229393973</v>
      </c>
      <c r="R172">
        <v>1.2436869309203518</v>
      </c>
      <c r="S172">
        <v>1.4529406522168749</v>
      </c>
      <c r="T172">
        <v>1.268351633628382</v>
      </c>
      <c r="U172">
        <v>0.2047659993852802</v>
      </c>
      <c r="V172">
        <v>1.3068667672646264</v>
      </c>
      <c r="W172">
        <v>2.2722483902920017</v>
      </c>
      <c r="X172">
        <v>1.1497548828605424</v>
      </c>
      <c r="Y172">
        <v>0.43906247905656826</v>
      </c>
      <c r="Z172">
        <v>0.68286587755921602</v>
      </c>
      <c r="AA172">
        <v>1.3308361850589046</v>
      </c>
      <c r="AB172">
        <v>1.283522228053485</v>
      </c>
      <c r="AC172">
        <v>1.4014427882996412</v>
      </c>
      <c r="AD172">
        <v>2.6834407647495722</v>
      </c>
      <c r="AE172">
        <v>3.4596483356850034</v>
      </c>
      <c r="AF172">
        <v>4.5425283381418717</v>
      </c>
      <c r="AG172">
        <v>7.7191835796431656</v>
      </c>
      <c r="AH172">
        <v>3.5760514652620019</v>
      </c>
      <c r="AI172">
        <v>2.3670864104700646</v>
      </c>
      <c r="AJ172">
        <v>5.2218090041170901</v>
      </c>
      <c r="AK172">
        <v>0.49597862636726087</v>
      </c>
      <c r="AL172">
        <v>0.69262539500995735</v>
      </c>
      <c r="AM172">
        <v>13.268274958259333</v>
      </c>
      <c r="AN172">
        <v>10.806901161701646</v>
      </c>
      <c r="AO172">
        <v>0.5704745901285071</v>
      </c>
      <c r="AP172">
        <v>9.3546057739304675</v>
      </c>
      <c r="AQ172">
        <v>4.4137525428800775</v>
      </c>
      <c r="AR172">
        <v>3.3562176545588609</v>
      </c>
      <c r="AS172">
        <v>2.9742331713512309</v>
      </c>
    </row>
    <row r="173" spans="2:45" x14ac:dyDescent="0.25">
      <c r="B173" t="s">
        <v>209</v>
      </c>
      <c r="C173">
        <v>0.5055192048349233</v>
      </c>
      <c r="D173">
        <v>0.53022589882278071</v>
      </c>
      <c r="E173">
        <v>0.25620218462197469</v>
      </c>
      <c r="F173">
        <v>8.7950074114526461E-2</v>
      </c>
      <c r="G173">
        <v>-0.26578389982110912</v>
      </c>
      <c r="H173">
        <v>5.5871989234022694E-2</v>
      </c>
      <c r="I173">
        <v>0.39663689878879238</v>
      </c>
      <c r="J173">
        <v>7.2345076694094221E-2</v>
      </c>
      <c r="K173">
        <v>8.8842772983677085E-2</v>
      </c>
      <c r="L173">
        <v>4.6741366296266192E-2</v>
      </c>
      <c r="M173">
        <v>0.47509232264257095</v>
      </c>
      <c r="N173">
        <v>0.38337815878356779</v>
      </c>
      <c r="O173">
        <v>0.51561902037999163</v>
      </c>
      <c r="P173">
        <v>0.33083517377299804</v>
      </c>
      <c r="Q173">
        <v>0.36850655102979052</v>
      </c>
      <c r="R173">
        <v>0.15521188763705318</v>
      </c>
      <c r="S173">
        <v>3.2315187739389035E-3</v>
      </c>
      <c r="T173">
        <v>0.31780088175470622</v>
      </c>
      <c r="U173">
        <v>0.3813863696352795</v>
      </c>
      <c r="V173">
        <v>0.73118827376142814</v>
      </c>
      <c r="W173">
        <v>0.63949782016013323</v>
      </c>
      <c r="X173">
        <v>1.1404503375964068</v>
      </c>
      <c r="Y173">
        <v>1.4849246778385596</v>
      </c>
      <c r="Z173">
        <v>1.8337557532643607</v>
      </c>
      <c r="AA173">
        <v>1.8151611070086942</v>
      </c>
      <c r="AB173">
        <v>0.28007547417225498</v>
      </c>
      <c r="AC173">
        <v>0.20855585386796544</v>
      </c>
      <c r="AD173">
        <v>1.0680207855439853E-2</v>
      </c>
      <c r="AE173">
        <v>2.9657765187195265E-2</v>
      </c>
      <c r="AF173">
        <v>6.6740419287449329E-3</v>
      </c>
      <c r="AG173">
        <v>0.59626171891112156</v>
      </c>
      <c r="AH173">
        <v>0.3812842331780657</v>
      </c>
      <c r="AI173">
        <v>0.19586485381072968</v>
      </c>
      <c r="AJ173">
        <v>4.6418302276742995</v>
      </c>
      <c r="AK173">
        <v>1.3820566254165718</v>
      </c>
      <c r="AL173">
        <v>2.806621997910403</v>
      </c>
      <c r="AM173">
        <v>3.7490792138076943</v>
      </c>
      <c r="AN173">
        <v>3.7563999383049529</v>
      </c>
      <c r="AO173">
        <v>2.7747592368123994</v>
      </c>
      <c r="AP173">
        <v>2.1673727213155383</v>
      </c>
      <c r="AQ173">
        <v>1.3667704209176745</v>
      </c>
      <c r="AR173">
        <v>2.5414077356820073</v>
      </c>
      <c r="AS173">
        <v>2.960938690834872</v>
      </c>
    </row>
    <row r="174" spans="2:45" x14ac:dyDescent="0.25">
      <c r="B174" t="s">
        <v>210</v>
      </c>
      <c r="AA174">
        <v>0.70979241843704111</v>
      </c>
      <c r="AB174">
        <v>0.2132883580062799</v>
      </c>
      <c r="AC174">
        <v>0.25349603774926549</v>
      </c>
      <c r="AD174">
        <v>0.4213837867932545</v>
      </c>
      <c r="AE174">
        <v>4.2139530974152333</v>
      </c>
      <c r="AF174">
        <v>2.4067307662289155</v>
      </c>
      <c r="AG174">
        <v>5.995638660748746</v>
      </c>
      <c r="AH174">
        <v>13.009505092906481</v>
      </c>
      <c r="AI174">
        <v>2.7846488339681175</v>
      </c>
      <c r="AJ174">
        <v>2.4759067685915972</v>
      </c>
      <c r="AK174">
        <v>5.8580401733234986</v>
      </c>
      <c r="AL174">
        <v>2.4279023950811829</v>
      </c>
      <c r="AM174">
        <v>6.515380437221217</v>
      </c>
      <c r="AN174">
        <v>8.9887567838126632</v>
      </c>
      <c r="AO174">
        <v>6.2201163507187633</v>
      </c>
      <c r="AP174">
        <v>2.7865814182810906</v>
      </c>
      <c r="AQ174">
        <v>3.22031626959118</v>
      </c>
      <c r="AR174">
        <v>4.7627353114052973</v>
      </c>
      <c r="AS174">
        <v>2.9517793008228264</v>
      </c>
    </row>
    <row r="175" spans="2:45" x14ac:dyDescent="0.25">
      <c r="B175" t="s">
        <v>106</v>
      </c>
      <c r="M175">
        <v>-13.604878447980157</v>
      </c>
      <c r="N175">
        <v>0.11967174693423104</v>
      </c>
      <c r="O175">
        <v>0.78056606814116591</v>
      </c>
      <c r="P175">
        <v>1.7160352633785594</v>
      </c>
      <c r="Q175">
        <v>3.6023152468515609</v>
      </c>
      <c r="R175">
        <v>2.774743121950447</v>
      </c>
      <c r="S175">
        <v>-1.0455693930200078</v>
      </c>
      <c r="T175">
        <v>-1.0584914705332833</v>
      </c>
      <c r="U175">
        <v>5.9981322505769379</v>
      </c>
      <c r="V175">
        <v>4.6809386778904027</v>
      </c>
      <c r="W175">
        <v>-4.3196678601386918</v>
      </c>
      <c r="X175">
        <v>13.418217221818779</v>
      </c>
      <c r="Y175">
        <v>18.282578863462874</v>
      </c>
      <c r="Z175">
        <v>-5.2881911282602188</v>
      </c>
      <c r="AA175">
        <v>3.7403268469326227</v>
      </c>
      <c r="AB175">
        <v>7.3611264348428547</v>
      </c>
      <c r="AC175">
        <v>33.566016326880352</v>
      </c>
      <c r="AD175">
        <v>5.186228648680717</v>
      </c>
      <c r="AE175">
        <v>2.9019424763926871</v>
      </c>
      <c r="AF175">
        <v>6.8528177464398823</v>
      </c>
      <c r="AG175">
        <v>4.0114353851760836</v>
      </c>
      <c r="AH175">
        <v>0.89521905005978397</v>
      </c>
      <c r="AI175">
        <v>2.2526746335057801</v>
      </c>
      <c r="AJ175">
        <v>4.6654161340831424</v>
      </c>
      <c r="AK175">
        <v>6.5800314233101416</v>
      </c>
      <c r="AL175">
        <v>6.5664185031435531</v>
      </c>
      <c r="AM175">
        <v>15.750447755445895</v>
      </c>
      <c r="AN175">
        <v>8.0822126481454557</v>
      </c>
      <c r="AO175">
        <v>6.9775116984974437</v>
      </c>
      <c r="AP175">
        <v>1.121040856594264</v>
      </c>
      <c r="AQ175">
        <v>0.60579352940445153</v>
      </c>
      <c r="AR175">
        <v>2.6884757038294782</v>
      </c>
      <c r="AS175">
        <v>2.9352943541425041</v>
      </c>
    </row>
    <row r="176" spans="2:45" x14ac:dyDescent="0.25">
      <c r="B176" t="s">
        <v>211</v>
      </c>
      <c r="H176">
        <v>0.57533797690514998</v>
      </c>
      <c r="I176">
        <v>0.46580085788561115</v>
      </c>
      <c r="J176">
        <v>0.53630730116097614</v>
      </c>
      <c r="K176">
        <v>0.23182493801106482</v>
      </c>
      <c r="L176">
        <v>0.20196394391964165</v>
      </c>
      <c r="M176">
        <v>0.58682784601954752</v>
      </c>
      <c r="N176">
        <v>0.83382619309793105</v>
      </c>
      <c r="O176">
        <v>0.52164468386885243</v>
      </c>
      <c r="P176">
        <v>0.87308316725508328</v>
      </c>
      <c r="Q176">
        <v>0.95943019467964208</v>
      </c>
      <c r="R176">
        <v>0.41953129519974885</v>
      </c>
      <c r="S176">
        <v>0.60910394535711965</v>
      </c>
      <c r="T176">
        <v>0.69640722996395887</v>
      </c>
      <c r="U176">
        <v>1.7924749854441324</v>
      </c>
      <c r="V176">
        <v>2.4573439245026649</v>
      </c>
      <c r="W176">
        <v>2.863204155467594</v>
      </c>
      <c r="X176">
        <v>2.0501774792796583</v>
      </c>
      <c r="Y176">
        <v>1.8958903623920915</v>
      </c>
      <c r="Z176">
        <v>1.4431093616765318</v>
      </c>
      <c r="AA176">
        <v>0.94689150109027831</v>
      </c>
      <c r="AB176">
        <v>1.2307785892414254</v>
      </c>
      <c r="AC176">
        <v>1.2837965795654063</v>
      </c>
      <c r="AD176">
        <v>2.5811635345003086</v>
      </c>
      <c r="AE176">
        <v>6.5392700703611375</v>
      </c>
      <c r="AF176">
        <v>4.9765069930785044</v>
      </c>
      <c r="AG176">
        <v>2.7427018038364328</v>
      </c>
      <c r="AH176">
        <v>4.385778128976785</v>
      </c>
      <c r="AI176">
        <v>2.6337430335937473</v>
      </c>
      <c r="AJ176">
        <v>3.6681628162672029</v>
      </c>
      <c r="AK176">
        <v>3.6322446688462366</v>
      </c>
      <c r="AL176">
        <v>4.5677709889496718</v>
      </c>
      <c r="AM176">
        <v>4.5656402687239819</v>
      </c>
      <c r="AN176">
        <v>4.5862292318829807</v>
      </c>
      <c r="AO176">
        <v>3.132442357722979</v>
      </c>
      <c r="AP176">
        <v>1.840634863139206</v>
      </c>
      <c r="AQ176">
        <v>2.8547405226380906</v>
      </c>
      <c r="AR176">
        <v>1.1188430041879265</v>
      </c>
      <c r="AS176">
        <v>2.921460135933756</v>
      </c>
    </row>
    <row r="177" spans="2:45" x14ac:dyDescent="0.25">
      <c r="B177" t="s">
        <v>212</v>
      </c>
      <c r="O177">
        <v>0.14006967287737265</v>
      </c>
      <c r="T177">
        <v>3.8417887152304839</v>
      </c>
      <c r="U177">
        <v>1.815651506000495</v>
      </c>
      <c r="V177">
        <v>1.6436109179848324</v>
      </c>
      <c r="W177">
        <v>0.15718189029585464</v>
      </c>
      <c r="X177">
        <v>1.0153669395375562</v>
      </c>
      <c r="Y177">
        <v>-0.54358624996451821</v>
      </c>
      <c r="Z177">
        <v>7.2355021974488148E-2</v>
      </c>
      <c r="AA177">
        <v>9.5667800028441996E-2</v>
      </c>
      <c r="AB177">
        <v>0.38358752246233296</v>
      </c>
      <c r="AC177">
        <v>0.22126220787625001</v>
      </c>
      <c r="AD177">
        <v>9.4295303507152279E-3</v>
      </c>
      <c r="AE177">
        <v>0.1783783689686706</v>
      </c>
      <c r="AF177">
        <v>0.12175372357579528</v>
      </c>
      <c r="AG177">
        <v>4.6377498301643928E-2</v>
      </c>
      <c r="AH177">
        <v>0.52059677144224559</v>
      </c>
      <c r="AI177">
        <v>0.17137256370026527</v>
      </c>
      <c r="AJ177">
        <v>0.24463214199380842</v>
      </c>
      <c r="AK177">
        <v>0.18524183912740044</v>
      </c>
      <c r="AL177">
        <v>0.14433889711202352</v>
      </c>
      <c r="AM177">
        <v>0.20491532658731515</v>
      </c>
      <c r="AN177">
        <v>1.6521678679463379</v>
      </c>
      <c r="AO177">
        <v>0.87371184032055094</v>
      </c>
      <c r="AP177">
        <v>2.57550748660596</v>
      </c>
      <c r="AQ177">
        <v>1.5352645220802932</v>
      </c>
      <c r="AR177">
        <v>3.7826332329205554</v>
      </c>
      <c r="AS177">
        <v>2.8470342880283721</v>
      </c>
    </row>
    <row r="178" spans="2:45" x14ac:dyDescent="0.25">
      <c r="B178" t="s">
        <v>1</v>
      </c>
      <c r="C178">
        <v>1.192350552962758</v>
      </c>
      <c r="D178">
        <v>1.254647399765076</v>
      </c>
      <c r="E178">
        <v>0.74473764881425475</v>
      </c>
      <c r="F178">
        <v>1.4874842967373758</v>
      </c>
      <c r="G178">
        <v>2.2119975363623783</v>
      </c>
      <c r="H178">
        <v>1.4036308783422207</v>
      </c>
      <c r="I178">
        <v>1.3234181168111894</v>
      </c>
      <c r="J178">
        <v>1.7254162036118754</v>
      </c>
      <c r="K178">
        <v>1.1649049951270289</v>
      </c>
      <c r="L178">
        <v>1.5313218443432466</v>
      </c>
      <c r="M178">
        <v>1.8679926191743412</v>
      </c>
      <c r="N178">
        <v>1.1415595298141119</v>
      </c>
      <c r="O178">
        <v>1.1025926206624752</v>
      </c>
      <c r="P178">
        <v>1.1120978052582833</v>
      </c>
      <c r="Q178">
        <v>-7.9147256751932252E-2</v>
      </c>
      <c r="R178">
        <v>1.1795917938204308</v>
      </c>
      <c r="S178">
        <v>1.5023027011732621</v>
      </c>
      <c r="T178">
        <v>2.2727189365041758</v>
      </c>
      <c r="U178">
        <v>2.6514498527492116</v>
      </c>
      <c r="V178">
        <v>3.682752883048293</v>
      </c>
      <c r="W178">
        <v>3.2869050187464404</v>
      </c>
      <c r="X178">
        <v>1.5426261239432566</v>
      </c>
      <c r="Y178">
        <v>1.4968836880335175</v>
      </c>
      <c r="Z178">
        <v>1.6571099972088579</v>
      </c>
      <c r="AA178">
        <v>0.993037866185007</v>
      </c>
      <c r="AB178">
        <v>1.8405814749069791</v>
      </c>
      <c r="AC178">
        <v>2.2056496950393631</v>
      </c>
      <c r="AD178">
        <v>2.7096798101389177</v>
      </c>
      <c r="AE178">
        <v>5.0516770774517878</v>
      </c>
      <c r="AF178">
        <v>5.8845062297847717</v>
      </c>
      <c r="AG178">
        <v>8.1785298416079559</v>
      </c>
      <c r="AH178">
        <v>3.6253736119797888</v>
      </c>
      <c r="AI178">
        <v>1.5751605095848276</v>
      </c>
      <c r="AJ178">
        <v>1.4725397522368353</v>
      </c>
      <c r="AK178">
        <v>2.581645168332479</v>
      </c>
      <c r="AL178">
        <v>10.92694542364708</v>
      </c>
      <c r="AM178">
        <v>8.6612176039709645</v>
      </c>
      <c r="AN178">
        <v>8.4190651351979788</v>
      </c>
      <c r="AO178">
        <v>9.7304674869111807</v>
      </c>
      <c r="AP178">
        <v>0.1838499738219555</v>
      </c>
      <c r="AQ178">
        <v>2.6715458377044956</v>
      </c>
      <c r="AR178">
        <v>1.4718387459567777</v>
      </c>
      <c r="AS178">
        <v>2.7146045799244294</v>
      </c>
    </row>
    <row r="179" spans="2:45" x14ac:dyDescent="0.25">
      <c r="B179" t="s">
        <v>213</v>
      </c>
      <c r="S179">
        <v>0.49539588471005597</v>
      </c>
      <c r="T179">
        <v>-7.3579787304842706E-3</v>
      </c>
      <c r="U179">
        <v>-6.0241193399122428E-2</v>
      </c>
      <c r="V179">
        <v>-1.8843016522525822E-2</v>
      </c>
      <c r="W179">
        <v>1.0543330871573844</v>
      </c>
      <c r="X179">
        <v>3.9980360028735014</v>
      </c>
      <c r="Y179">
        <v>3.4287010321310354</v>
      </c>
      <c r="Z179">
        <v>1.7172175006907178</v>
      </c>
      <c r="AA179">
        <v>2.6941836075200714</v>
      </c>
      <c r="AB179">
        <v>3.8811832980533305</v>
      </c>
      <c r="AC179">
        <v>3.2619582481761187</v>
      </c>
      <c r="AD179">
        <v>2.2174021808543447</v>
      </c>
      <c r="AE179">
        <v>2.5148678872763246</v>
      </c>
      <c r="AF179">
        <v>4.1700575228441464E-2</v>
      </c>
      <c r="AG179">
        <v>3.0410196156775657</v>
      </c>
      <c r="AH179">
        <v>1.0188820296120413</v>
      </c>
      <c r="AI179">
        <v>1.5242104920114068</v>
      </c>
      <c r="AJ179">
        <v>0.67443088931792738</v>
      </c>
      <c r="AK179">
        <v>1.3350289352748668</v>
      </c>
      <c r="AL179">
        <v>5.4088803024341781</v>
      </c>
      <c r="AM179">
        <v>7.6426099960989271</v>
      </c>
      <c r="AN179">
        <v>7.5802440867566112</v>
      </c>
      <c r="AO179">
        <v>8.8279386164128439</v>
      </c>
      <c r="AP179">
        <v>6.3021481542221851</v>
      </c>
      <c r="AQ179">
        <v>6.1598009435665579</v>
      </c>
      <c r="AR179">
        <v>7.7809665086756716</v>
      </c>
      <c r="AS179">
        <v>2.6679741626880515</v>
      </c>
    </row>
    <row r="180" spans="2:45" x14ac:dyDescent="0.25">
      <c r="B180" t="s">
        <v>82</v>
      </c>
      <c r="Y180">
        <v>0.47139011836571265</v>
      </c>
      <c r="Z180">
        <v>0.54654967365919549</v>
      </c>
      <c r="AA180">
        <v>0.8914811438454493</v>
      </c>
      <c r="AB180">
        <v>0.81200262962744618</v>
      </c>
      <c r="AC180">
        <v>1.7243145533574695</v>
      </c>
      <c r="AD180">
        <v>1.9526099063914022</v>
      </c>
      <c r="AE180">
        <v>2.2679944883272971</v>
      </c>
      <c r="AF180">
        <v>0.6168876590586333</v>
      </c>
      <c r="AG180">
        <v>2.7358424204452558</v>
      </c>
      <c r="AH180">
        <v>0.87857405443803627</v>
      </c>
      <c r="AI180">
        <v>2.9535658474905362</v>
      </c>
      <c r="AJ180">
        <v>2.036495709852395</v>
      </c>
      <c r="AK180">
        <v>13.102389951552054</v>
      </c>
      <c r="AL180">
        <v>2.3560454400031792</v>
      </c>
      <c r="AM180">
        <v>11.964634523683809</v>
      </c>
      <c r="AN180">
        <v>9.6778506364120371</v>
      </c>
      <c r="AO180">
        <v>7.2808161993146658</v>
      </c>
      <c r="AP180">
        <v>0.31769168082991978</v>
      </c>
      <c r="AQ180">
        <v>-0.27782353534004395</v>
      </c>
      <c r="AR180">
        <v>1.0347841656607175</v>
      </c>
      <c r="AS180">
        <v>2.597653695451994</v>
      </c>
    </row>
    <row r="181" spans="2:45" x14ac:dyDescent="0.25">
      <c r="B181" t="s">
        <v>70</v>
      </c>
      <c r="Y181">
        <v>0.73299766428733648</v>
      </c>
      <c r="Z181">
        <v>0.59026577766830512</v>
      </c>
      <c r="AA181">
        <v>0.67954546593292986</v>
      </c>
      <c r="AB181">
        <v>1.4780416009398101</v>
      </c>
      <c r="AC181">
        <v>1.4004821591216352</v>
      </c>
      <c r="AD181">
        <v>4.0796417249390329</v>
      </c>
      <c r="AE181">
        <v>4.6050703649436056</v>
      </c>
      <c r="AF181">
        <v>3.2362900492599325</v>
      </c>
      <c r="AG181">
        <v>9.8989442829601337</v>
      </c>
      <c r="AH181">
        <v>3.6835002474369749</v>
      </c>
      <c r="AI181">
        <v>5.0577133886904244</v>
      </c>
      <c r="AJ181">
        <v>3.7230522571521449</v>
      </c>
      <c r="AK181">
        <v>3.37498799083173</v>
      </c>
      <c r="AL181">
        <v>6.3818271810092613</v>
      </c>
      <c r="AM181">
        <v>7.589364121717999</v>
      </c>
      <c r="AN181">
        <v>12.175366191879025</v>
      </c>
      <c r="AO181">
        <v>12.000549446139633</v>
      </c>
      <c r="AP181">
        <v>2.4846389785516925</v>
      </c>
      <c r="AQ181">
        <v>3.467201106582396</v>
      </c>
      <c r="AR181">
        <v>3.9397603384233024</v>
      </c>
      <c r="AS181">
        <v>2.5387502682970973</v>
      </c>
    </row>
    <row r="182" spans="2:45" x14ac:dyDescent="0.25">
      <c r="B182" t="s">
        <v>24</v>
      </c>
      <c r="C182">
        <v>0.55827429286306884</v>
      </c>
      <c r="D182">
        <v>0.44667209065599583</v>
      </c>
      <c r="E182">
        <v>0.46721146028837141</v>
      </c>
      <c r="F182">
        <v>0.51124376897957691</v>
      </c>
      <c r="G182">
        <v>0.37939407354822513</v>
      </c>
      <c r="H182">
        <v>0.61310946792986365</v>
      </c>
      <c r="I182">
        <v>0.41547412087874047</v>
      </c>
      <c r="J182">
        <v>0.47296165362950093</v>
      </c>
      <c r="K182">
        <v>0.75624499978565896</v>
      </c>
      <c r="L182">
        <v>0.67097774045060543</v>
      </c>
      <c r="M182">
        <v>0.66108141893218797</v>
      </c>
      <c r="N182">
        <v>0.867548318616995</v>
      </c>
      <c r="O182">
        <v>0.93762690705533647</v>
      </c>
      <c r="P182">
        <v>0.9783340589724101</v>
      </c>
      <c r="Q182">
        <v>1.0612998196125485</v>
      </c>
      <c r="R182">
        <v>1.1220275758195013</v>
      </c>
      <c r="S182">
        <v>1.4153693749397098</v>
      </c>
      <c r="T182">
        <v>1.4782222176544653</v>
      </c>
      <c r="U182">
        <v>1.9239930109777383</v>
      </c>
      <c r="V182">
        <v>2.0948581224576746</v>
      </c>
      <c r="W182">
        <v>2.6866217119272182</v>
      </c>
      <c r="X182">
        <v>2.2313239869672556</v>
      </c>
      <c r="Y182">
        <v>2.1691567937221303</v>
      </c>
      <c r="Z182">
        <v>1.9007465769162599</v>
      </c>
      <c r="AA182">
        <v>1.7906021349190715</v>
      </c>
      <c r="AB182">
        <v>1.3561701378957589</v>
      </c>
      <c r="AC182">
        <v>1.5469825129044188</v>
      </c>
      <c r="AD182">
        <v>1.5611268829927765</v>
      </c>
      <c r="AE182">
        <v>2.377795249293801</v>
      </c>
      <c r="AF182">
        <v>2.9993442689976795</v>
      </c>
      <c r="AG182">
        <v>6.6917319181445958</v>
      </c>
      <c r="AH182">
        <v>4.6256600188436279</v>
      </c>
      <c r="AI182">
        <v>5.8274016523194847</v>
      </c>
      <c r="AJ182">
        <v>2.8972316252068238</v>
      </c>
      <c r="AK182">
        <v>2.3732788960645799</v>
      </c>
      <c r="AL182">
        <v>2.6999547594201037</v>
      </c>
      <c r="AM182">
        <v>3.3508751515840283</v>
      </c>
      <c r="AN182">
        <v>5.7854132343667777</v>
      </c>
      <c r="AO182">
        <v>4.887877727101281</v>
      </c>
      <c r="AP182">
        <v>1.3358174109342211</v>
      </c>
      <c r="AQ182">
        <v>3.2770515469756956</v>
      </c>
      <c r="AR182">
        <v>2.3442657343386055</v>
      </c>
      <c r="AS182">
        <v>2.5128388536186774</v>
      </c>
    </row>
    <row r="183" spans="2:45" x14ac:dyDescent="0.25">
      <c r="B183" t="s">
        <v>214</v>
      </c>
      <c r="J183">
        <v>2.2615409561119426</v>
      </c>
      <c r="K183">
        <v>3.0644972213029749</v>
      </c>
      <c r="L183">
        <v>-0.12844556536422008</v>
      </c>
      <c r="M183">
        <v>-4.1626234281429725E-2</v>
      </c>
      <c r="N183">
        <v>-1.2543652484456873E-2</v>
      </c>
      <c r="O183">
        <v>-1.4382111064611168E-2</v>
      </c>
      <c r="P183">
        <v>-1.0811904260510399E-2</v>
      </c>
      <c r="Q183">
        <v>0.99948082859704757</v>
      </c>
      <c r="R183">
        <v>5.1932694454311497</v>
      </c>
      <c r="S183">
        <v>2.6409210595459411</v>
      </c>
      <c r="T183">
        <v>0.70155407415232163</v>
      </c>
      <c r="U183">
        <v>8.6958694781257076E-2</v>
      </c>
      <c r="V183">
        <v>1.3070728399281557</v>
      </c>
      <c r="W183">
        <v>0.54066317436301159</v>
      </c>
      <c r="X183">
        <v>0.22585060587101591</v>
      </c>
      <c r="Y183">
        <v>0.10419392621378534</v>
      </c>
      <c r="Z183">
        <v>1.0361106817581058</v>
      </c>
      <c r="AA183">
        <v>2.2947811304381349</v>
      </c>
      <c r="AB183">
        <v>2.2554202505252894</v>
      </c>
      <c r="AC183">
        <v>2.4553636470714637</v>
      </c>
      <c r="AD183">
        <v>2.8674978625116592</v>
      </c>
      <c r="AE183">
        <v>1.2435091928489108</v>
      </c>
      <c r="AF183">
        <v>1.5980578767465929</v>
      </c>
      <c r="AG183">
        <v>8.3153488124201544</v>
      </c>
      <c r="AH183">
        <v>26.903032727679804</v>
      </c>
      <c r="AI183">
        <v>46.493703789155042</v>
      </c>
      <c r="AJ183">
        <v>26.041297607832654</v>
      </c>
      <c r="AK183">
        <v>10.573068720032341</v>
      </c>
      <c r="AL183">
        <v>-1.494622475010648</v>
      </c>
      <c r="AM183">
        <v>-3.752569352365847</v>
      </c>
      <c r="AN183">
        <v>-3.7225135144150316</v>
      </c>
      <c r="AO183">
        <v>4.5037292373691065</v>
      </c>
      <c r="AP183">
        <v>4.0614447602737371</v>
      </c>
      <c r="AQ183">
        <v>2.9343144033003088</v>
      </c>
      <c r="AR183">
        <v>2.3190818677586997</v>
      </c>
      <c r="AS183">
        <v>2.5101955599896564</v>
      </c>
    </row>
    <row r="184" spans="2:45" x14ac:dyDescent="0.25">
      <c r="B184" t="s">
        <v>88</v>
      </c>
      <c r="J184">
        <v>1.7790346868891942</v>
      </c>
      <c r="K184">
        <v>2.0953447101923723</v>
      </c>
      <c r="L184">
        <v>1.6950134260361924</v>
      </c>
      <c r="M184">
        <v>1.4050541275893571</v>
      </c>
      <c r="N184">
        <v>1.4766191780114641</v>
      </c>
      <c r="O184">
        <v>0.88447863749376665</v>
      </c>
      <c r="P184">
        <v>0.49723754796251729</v>
      </c>
      <c r="Q184">
        <v>0.40126715402722329</v>
      </c>
      <c r="R184">
        <v>0.63569440815069622</v>
      </c>
      <c r="S184">
        <v>0.95133225608702077</v>
      </c>
      <c r="T184">
        <v>2.1201513720189609</v>
      </c>
      <c r="U184">
        <v>4.2070478777246834</v>
      </c>
      <c r="V184">
        <v>0.90598617066268239</v>
      </c>
      <c r="W184">
        <v>0.62351917655781985</v>
      </c>
      <c r="X184">
        <v>0.96426812899873604</v>
      </c>
      <c r="Y184">
        <v>0.90126828249558943</v>
      </c>
      <c r="Z184">
        <v>1.2500062697260881</v>
      </c>
      <c r="AA184">
        <v>0.50218608385267627</v>
      </c>
      <c r="AB184">
        <v>0.51306830339219489</v>
      </c>
      <c r="AC184">
        <v>0.48727694084891965</v>
      </c>
      <c r="AD184">
        <v>0.47445964627925258</v>
      </c>
      <c r="AE184">
        <v>3.4691727875839082</v>
      </c>
      <c r="AF184">
        <v>0.8440205537409351</v>
      </c>
      <c r="AG184">
        <v>1.1917742237646691</v>
      </c>
      <c r="AH184">
        <v>2.4356121333504372</v>
      </c>
      <c r="AI184">
        <v>0.53241281391209094</v>
      </c>
      <c r="AJ184">
        <v>0.5977356892574045</v>
      </c>
      <c r="AK184">
        <v>1.2351201243855681</v>
      </c>
      <c r="AL184">
        <v>1.9844747649460426</v>
      </c>
      <c r="AM184">
        <v>2.1014761558345274</v>
      </c>
      <c r="AN184">
        <v>2.5186800280103805</v>
      </c>
      <c r="AO184">
        <v>1.919206435895529</v>
      </c>
      <c r="AP184">
        <v>1.8457093960560305</v>
      </c>
      <c r="AQ184">
        <v>2.0455707546171737</v>
      </c>
      <c r="AR184">
        <v>2.3914891656143258</v>
      </c>
      <c r="AS184">
        <v>2.5077935652979373</v>
      </c>
    </row>
    <row r="185" spans="2:45" x14ac:dyDescent="0.25">
      <c r="B185" t="s">
        <v>50</v>
      </c>
      <c r="Y185">
        <v>0.25227864837092806</v>
      </c>
      <c r="Z185">
        <v>0.27835233215204047</v>
      </c>
      <c r="AA185">
        <v>0.17464527451160508</v>
      </c>
      <c r="AB185">
        <v>0.52208628688632741</v>
      </c>
      <c r="AC185">
        <v>0.65837609345054293</v>
      </c>
      <c r="AD185">
        <v>1.2013644113767343</v>
      </c>
      <c r="AE185">
        <v>1.0190914321569819</v>
      </c>
      <c r="AF185">
        <v>1.6892968692983912</v>
      </c>
      <c r="AG185">
        <v>1.0451063553985984</v>
      </c>
      <c r="AH185">
        <v>0.89636713350328745</v>
      </c>
      <c r="AI185">
        <v>1.002905566433236</v>
      </c>
      <c r="AJ185">
        <v>1.8492300277150906</v>
      </c>
      <c r="AK185">
        <v>2.6131869102690959</v>
      </c>
      <c r="AL185">
        <v>2.029848587408992</v>
      </c>
      <c r="AM185">
        <v>3.7977173543370037</v>
      </c>
      <c r="AN185">
        <v>4.2989501196127229</v>
      </c>
      <c r="AO185">
        <v>4.5027039629532819</v>
      </c>
      <c r="AP185">
        <v>2.9921307810286755</v>
      </c>
      <c r="AQ185">
        <v>2.8308291031924808</v>
      </c>
      <c r="AR185">
        <v>2.8918434640374189</v>
      </c>
      <c r="AS185">
        <v>2.5074737849849238</v>
      </c>
    </row>
    <row r="186" spans="2:45" s="8" customFormat="1" x14ac:dyDescent="0.25">
      <c r="B186" s="8" t="s">
        <v>33</v>
      </c>
      <c r="H186" s="8">
        <v>0.10835102523456464</v>
      </c>
      <c r="I186" s="8">
        <v>0.25727341486196553</v>
      </c>
      <c r="J186" s="8">
        <v>0.4512745897966548</v>
      </c>
      <c r="K186" s="8">
        <v>0.16453683392501961</v>
      </c>
      <c r="L186" s="8">
        <v>0.20681839198487131</v>
      </c>
      <c r="M186" s="8">
        <v>0.22395138776588933</v>
      </c>
      <c r="N186" s="8">
        <v>-3.4337774672214716E-2</v>
      </c>
      <c r="O186" s="8">
        <v>0.2038920143279806</v>
      </c>
      <c r="P186" s="8">
        <v>0.1063936079918803</v>
      </c>
      <c r="Q186" s="8">
        <v>0.40719524140386804</v>
      </c>
      <c r="R186" s="8">
        <v>-0.54418752740104126</v>
      </c>
      <c r="S186" s="8">
        <v>0.32468553967306663</v>
      </c>
      <c r="T186" s="8">
        <v>0.12840488450031276</v>
      </c>
      <c r="U186" s="8">
        <v>0.52070706980697967</v>
      </c>
      <c r="V186" s="8">
        <v>9.3548785391985315E-2</v>
      </c>
      <c r="W186" s="8">
        <v>-0.22843530984113822</v>
      </c>
      <c r="X186" s="8">
        <v>5.0317963782419532E-2</v>
      </c>
      <c r="Y186" s="8">
        <v>0.23916294371752728</v>
      </c>
      <c r="Z186" s="8">
        <v>0.72147194981925333</v>
      </c>
      <c r="AA186" s="8">
        <v>0.10531978936941795</v>
      </c>
      <c r="AB186" s="8">
        <v>0.6081954677019652</v>
      </c>
      <c r="AC186" s="8">
        <v>0.40847486713062564</v>
      </c>
      <c r="AD186" s="8">
        <v>0.29481598618145749</v>
      </c>
      <c r="AE186" s="8">
        <v>0.34048530227710427</v>
      </c>
      <c r="AF186" s="8">
        <v>-1.1668357527694309</v>
      </c>
      <c r="AG186" s="8">
        <v>-0.48528151905085393</v>
      </c>
      <c r="AH186" s="8">
        <v>1.1458921372571893</v>
      </c>
      <c r="AI186" s="8">
        <v>8.6781363749722937E-2</v>
      </c>
      <c r="AJ186" s="8">
        <v>3.4226626155739877</v>
      </c>
      <c r="AK186" s="8">
        <v>6.7671519199445811</v>
      </c>
      <c r="AL186" s="8">
        <v>6.0348308885284982</v>
      </c>
      <c r="AM186" s="8">
        <v>5.7657130281577498</v>
      </c>
      <c r="AN186" s="8">
        <v>5.5004395613346215</v>
      </c>
      <c r="AO186" s="8">
        <v>4.3501435774375246</v>
      </c>
      <c r="AP186" s="8">
        <v>1.5708971701994687</v>
      </c>
      <c r="AQ186" s="8">
        <v>1.9135638413920262</v>
      </c>
      <c r="AR186" s="8">
        <v>2.202843186283872</v>
      </c>
      <c r="AS186" s="8">
        <v>2.501829120041303</v>
      </c>
    </row>
    <row r="187" spans="2:45" x14ac:dyDescent="0.25">
      <c r="B187" t="s">
        <v>75</v>
      </c>
      <c r="AD187">
        <v>1.1831587747930579</v>
      </c>
      <c r="AE187">
        <v>3.2803662255793182</v>
      </c>
      <c r="AF187">
        <v>1.819859206066117</v>
      </c>
      <c r="AG187">
        <v>1.9222928212276298</v>
      </c>
      <c r="AH187">
        <v>1.1357205019015166</v>
      </c>
      <c r="AI187">
        <v>0.13715233153883899</v>
      </c>
      <c r="AJ187">
        <v>0.30813144553060118</v>
      </c>
      <c r="AK187">
        <v>18.543033953418988</v>
      </c>
      <c r="AL187">
        <v>0.89767418165803081</v>
      </c>
      <c r="AM187">
        <v>-1.6284656610209374</v>
      </c>
      <c r="AN187">
        <v>10.469017246339639</v>
      </c>
      <c r="AO187">
        <v>2.8073921918556159</v>
      </c>
      <c r="AP187">
        <v>-1.2184500762781891</v>
      </c>
      <c r="AQ187">
        <v>3.8769920805370046</v>
      </c>
      <c r="AR187">
        <v>2.0025484852988531</v>
      </c>
      <c r="AS187">
        <v>2.4255087584036716</v>
      </c>
    </row>
    <row r="188" spans="2:45" x14ac:dyDescent="0.25">
      <c r="B188" t="s">
        <v>215</v>
      </c>
      <c r="C188">
        <v>0.48788447333178053</v>
      </c>
      <c r="D188">
        <v>0.92617042515161885</v>
      </c>
      <c r="E188">
        <v>1.18719568321688</v>
      </c>
      <c r="F188">
        <v>0.33289997782307051</v>
      </c>
      <c r="G188">
        <v>0.6188083486003525</v>
      </c>
      <c r="H188">
        <v>1.0080364356301306</v>
      </c>
      <c r="I188">
        <v>1.5821514496311444</v>
      </c>
      <c r="J188">
        <v>1.2049035283448049</v>
      </c>
      <c r="K188">
        <v>-0.19325664732044795</v>
      </c>
      <c r="L188">
        <v>0.27681288233569878</v>
      </c>
      <c r="M188">
        <v>0.4134173987563815</v>
      </c>
      <c r="N188">
        <v>1.0819843184390616</v>
      </c>
      <c r="O188">
        <v>0.90227659198488208</v>
      </c>
      <c r="P188">
        <v>-1.2505285543680265</v>
      </c>
      <c r="Q188">
        <v>1.0751123971575345</v>
      </c>
      <c r="R188">
        <v>-0.53351095595058651</v>
      </c>
      <c r="S188">
        <v>-0.20124421548203841</v>
      </c>
      <c r="T188">
        <v>-7.8552143862584009E-2</v>
      </c>
      <c r="U188">
        <v>0.29969984728729099</v>
      </c>
      <c r="V188">
        <v>0.54552117430876146</v>
      </c>
      <c r="W188">
        <v>0.99521921529584989</v>
      </c>
      <c r="X188">
        <v>-0.13441360273158107</v>
      </c>
      <c r="Y188">
        <v>0.35609938696972043</v>
      </c>
      <c r="Z188">
        <v>-1.4303200604764879E-2</v>
      </c>
      <c r="AA188">
        <v>1.724860420655945</v>
      </c>
      <c r="AB188">
        <v>0.64922669663194421</v>
      </c>
      <c r="AC188">
        <v>0.17218241399871312</v>
      </c>
      <c r="AD188">
        <v>3.7670904932003695</v>
      </c>
      <c r="AE188">
        <v>1.4038667638497018</v>
      </c>
      <c r="AF188">
        <v>2.9791132143031129</v>
      </c>
      <c r="AG188">
        <v>1.3449317099066707</v>
      </c>
      <c r="AH188">
        <v>0.65487892117642266</v>
      </c>
      <c r="AI188">
        <v>1.4633480564108201</v>
      </c>
      <c r="AJ188">
        <v>0.76534730718327115</v>
      </c>
      <c r="AK188">
        <v>0.95909879319736935</v>
      </c>
      <c r="AL188">
        <v>1.9280710544788404</v>
      </c>
      <c r="AM188">
        <v>3.094259900523642</v>
      </c>
      <c r="AN188">
        <v>3.1103839027668267</v>
      </c>
      <c r="AO188">
        <v>3.3907882632634778</v>
      </c>
      <c r="AP188">
        <v>2.5766429262052517</v>
      </c>
      <c r="AQ188">
        <v>2.0576773902821595</v>
      </c>
      <c r="AR188">
        <v>2.34212586507426</v>
      </c>
      <c r="AS188">
        <v>2.4040813193540744</v>
      </c>
    </row>
    <row r="189" spans="2:45" x14ac:dyDescent="0.25">
      <c r="B189" t="s">
        <v>216</v>
      </c>
      <c r="AC189">
        <v>5.291989368093664</v>
      </c>
      <c r="AD189">
        <v>5.9866348033860133</v>
      </c>
      <c r="AE189">
        <v>19.921267074809236</v>
      </c>
      <c r="AF189">
        <v>12.080055448591569</v>
      </c>
      <c r="AG189">
        <v>3.9463036207917304</v>
      </c>
      <c r="AH189">
        <v>1.6124580688320522</v>
      </c>
      <c r="AI189">
        <v>3.121554773518608</v>
      </c>
      <c r="AJ189">
        <v>2.8727207796199252</v>
      </c>
      <c r="AK189">
        <v>2.1733535780209037</v>
      </c>
      <c r="AL189">
        <v>0.13032775652247802</v>
      </c>
      <c r="AM189">
        <v>1.2694925439973441</v>
      </c>
      <c r="AN189">
        <v>0.54678630740116729</v>
      </c>
      <c r="AO189">
        <v>2.8257003678852244</v>
      </c>
      <c r="AP189">
        <v>4.9011804857845753</v>
      </c>
      <c r="AQ189">
        <v>4.2984554393048251</v>
      </c>
      <c r="AR189">
        <v>1.4955479622886216</v>
      </c>
      <c r="AS189">
        <v>2.3825175119386452</v>
      </c>
    </row>
    <row r="190" spans="2:45" x14ac:dyDescent="0.25">
      <c r="B190" t="s">
        <v>36</v>
      </c>
      <c r="Y190">
        <v>0.12646554498340529</v>
      </c>
      <c r="Z190">
        <v>1.3227485938515762</v>
      </c>
      <c r="AA190">
        <v>0.78500368163258627</v>
      </c>
      <c r="AB190">
        <v>0.49013524832483307</v>
      </c>
      <c r="AC190">
        <v>2.1101050469167961</v>
      </c>
      <c r="AD190">
        <v>2.3025413107904873</v>
      </c>
      <c r="AE190">
        <v>3.7473733354751166</v>
      </c>
      <c r="AF190">
        <v>6.2934725473076565</v>
      </c>
      <c r="AG190">
        <v>5.1582284852129092</v>
      </c>
      <c r="AH190">
        <v>6.8645191301723889</v>
      </c>
      <c r="AI190">
        <v>4.1469156694695268</v>
      </c>
      <c r="AJ190">
        <v>6.0005899982801818</v>
      </c>
      <c r="AK190">
        <v>2.6304178241619143</v>
      </c>
      <c r="AL190">
        <v>3.9649029943927308</v>
      </c>
      <c r="AM190">
        <v>6.4579097237387373</v>
      </c>
      <c r="AN190">
        <v>8.339851807319814</v>
      </c>
      <c r="AO190">
        <v>8.3519321243259235</v>
      </c>
      <c r="AP190">
        <v>5.4675870010247083</v>
      </c>
      <c r="AQ190">
        <v>1.4354002238012273</v>
      </c>
      <c r="AR190">
        <v>2.0198037967682998</v>
      </c>
      <c r="AS190">
        <v>2.3799675387851784</v>
      </c>
    </row>
    <row r="191" spans="2:45" x14ac:dyDescent="0.25">
      <c r="B191" t="s">
        <v>9</v>
      </c>
      <c r="C191">
        <v>2.0806860966462017</v>
      </c>
      <c r="D191">
        <v>2.2935250502357034</v>
      </c>
      <c r="E191">
        <v>1.87076446347034</v>
      </c>
      <c r="F191">
        <v>2.4287256370507557</v>
      </c>
      <c r="G191">
        <v>2.3247830747938734</v>
      </c>
      <c r="H191">
        <v>1.9509121722955856</v>
      </c>
      <c r="I191">
        <v>1.1881716020087272</v>
      </c>
      <c r="J191">
        <v>1.5958171447329046</v>
      </c>
      <c r="K191">
        <v>1.7133079166444194</v>
      </c>
      <c r="L191">
        <v>2.1869354815659681</v>
      </c>
      <c r="M191">
        <v>2.1260169509667874</v>
      </c>
      <c r="N191">
        <v>0.21707967420890253</v>
      </c>
      <c r="O191">
        <v>2.8727471253382968E-2</v>
      </c>
      <c r="P191">
        <v>0.5875359849696844</v>
      </c>
      <c r="Q191">
        <v>1.3432888346963598</v>
      </c>
      <c r="R191">
        <v>0.37377414143115434</v>
      </c>
      <c r="S191">
        <v>0.75827856052716081</v>
      </c>
      <c r="T191">
        <v>1.8914372872671872</v>
      </c>
      <c r="U191">
        <v>1.1997884817659039</v>
      </c>
      <c r="V191">
        <v>1.069254723176897</v>
      </c>
      <c r="W191">
        <v>1.2804748287720249</v>
      </c>
      <c r="X191">
        <v>0.4725599842697159</v>
      </c>
      <c r="Y191">
        <v>0.80942305005168602</v>
      </c>
      <c r="Z191">
        <v>0.82612741449776139</v>
      </c>
      <c r="AA191">
        <v>1.4277390092777045</v>
      </c>
      <c r="AB191">
        <v>1.5479757099315985</v>
      </c>
      <c r="AC191">
        <v>1.536821357042327</v>
      </c>
      <c r="AD191">
        <v>1.7700190902351542</v>
      </c>
      <c r="AE191">
        <v>3.6017305318332085</v>
      </c>
      <c r="AF191">
        <v>3.6760830726870428</v>
      </c>
      <c r="AG191">
        <v>8.944986870540836</v>
      </c>
      <c r="AH191">
        <v>3.7819485062069247</v>
      </c>
      <c r="AI191">
        <v>2.9305106880640959</v>
      </c>
      <c r="AJ191">
        <v>0.81171449953071606</v>
      </c>
      <c r="AK191">
        <v>-7.279040078122824E-2</v>
      </c>
      <c r="AL191">
        <v>2.2248098514468038</v>
      </c>
      <c r="AM191">
        <v>4.5997876336396883</v>
      </c>
      <c r="AN191">
        <v>8.2270675959983723</v>
      </c>
      <c r="AO191">
        <v>4.0298218787358291</v>
      </c>
      <c r="AP191">
        <v>1.7364669309301286</v>
      </c>
      <c r="AQ191">
        <v>1.7716848517624073</v>
      </c>
      <c r="AR191">
        <v>2.256319025392111</v>
      </c>
      <c r="AS191">
        <v>2.3654416782623762</v>
      </c>
    </row>
    <row r="192" spans="2:45" x14ac:dyDescent="0.25">
      <c r="B192" t="s">
        <v>55</v>
      </c>
      <c r="Y192">
        <v>4.1122816748848566E-2</v>
      </c>
      <c r="Z192">
        <v>0.10810563420860303</v>
      </c>
      <c r="AA192">
        <v>7.0320664958672036E-2</v>
      </c>
      <c r="AB192">
        <v>0.10520561985106283</v>
      </c>
      <c r="AC192">
        <v>0.70814515490056251</v>
      </c>
      <c r="AD192">
        <v>2.4886023257088228</v>
      </c>
      <c r="AE192">
        <v>1.3349086983029963</v>
      </c>
      <c r="AF192">
        <v>3.6577875079100286</v>
      </c>
      <c r="AG192">
        <v>0.93272621968311309</v>
      </c>
      <c r="AH192">
        <v>0.77540586495236763</v>
      </c>
      <c r="AI192">
        <v>1.6930542181396648</v>
      </c>
      <c r="AJ192">
        <v>0.96379129053078372</v>
      </c>
      <c r="AK192">
        <v>0.70781660272284641</v>
      </c>
      <c r="AL192">
        <v>1.0148926446698869</v>
      </c>
      <c r="AM192">
        <v>0.96612949496688405</v>
      </c>
      <c r="AN192">
        <v>3.9917649448928785</v>
      </c>
      <c r="AO192">
        <v>3.6006823287937202</v>
      </c>
      <c r="AP192">
        <v>3.8133534124162738</v>
      </c>
      <c r="AQ192">
        <v>2.5233184845700989</v>
      </c>
      <c r="AR192">
        <v>6.7003050299285531</v>
      </c>
      <c r="AS192">
        <v>2.3006991257524438</v>
      </c>
    </row>
    <row r="193" spans="2:45" x14ac:dyDescent="0.25">
      <c r="B193" t="s">
        <v>217</v>
      </c>
      <c r="C193">
        <v>2.7285128782970333E-2</v>
      </c>
      <c r="D193">
        <v>0.76249423942710071</v>
      </c>
      <c r="E193">
        <v>0.20287445598271286</v>
      </c>
      <c r="F193">
        <v>0.68788527395059518</v>
      </c>
      <c r="G193">
        <v>0.71322420514799323</v>
      </c>
      <c r="H193">
        <v>0.52460071056201951</v>
      </c>
      <c r="I193">
        <v>0.87926299803111274</v>
      </c>
      <c r="J193">
        <v>0.64218906251858565</v>
      </c>
      <c r="K193">
        <v>0.53670567362893962</v>
      </c>
      <c r="L193">
        <v>1.2134761311638282</v>
      </c>
      <c r="M193">
        <v>1.4112417866646625</v>
      </c>
      <c r="N193">
        <v>1.3649706571895819</v>
      </c>
      <c r="O193">
        <v>1.4676461141139985</v>
      </c>
      <c r="P193">
        <v>0.73775044461745032</v>
      </c>
      <c r="Q193">
        <v>0.94902298428181553</v>
      </c>
      <c r="R193">
        <v>0.85205344932871763</v>
      </c>
      <c r="S193">
        <v>0.90466661845810936</v>
      </c>
      <c r="T193">
        <v>0.81548843720032016</v>
      </c>
      <c r="U193">
        <v>0.87861083580901922</v>
      </c>
      <c r="V193">
        <v>0.644842984218298</v>
      </c>
      <c r="W193">
        <v>0.29654129968626752</v>
      </c>
      <c r="X193">
        <v>0.23948441273491933</v>
      </c>
      <c r="Y193">
        <v>0.10781373768110264</v>
      </c>
      <c r="Z193">
        <v>0.29679956305990934</v>
      </c>
      <c r="AA193">
        <v>1.3268998670801072E-4</v>
      </c>
      <c r="AB193">
        <v>0.17101981675090652</v>
      </c>
      <c r="AC193">
        <v>0.16047060397843743</v>
      </c>
      <c r="AD193">
        <v>0.14034450418542363</v>
      </c>
      <c r="AE193">
        <v>0.35635844233570357</v>
      </c>
      <c r="AF193">
        <v>9.4941912967744652E-2</v>
      </c>
      <c r="AG193">
        <v>0.47950068267108342</v>
      </c>
      <c r="AH193">
        <v>0.27671695496161813</v>
      </c>
      <c r="AI193">
        <v>0.15559358925884134</v>
      </c>
      <c r="AJ193">
        <v>0.25220340528979213</v>
      </c>
      <c r="AK193">
        <v>0.36664946496256057</v>
      </c>
      <c r="AL193">
        <v>0.30837337457941522</v>
      </c>
      <c r="AM193">
        <v>0.98523268989249546</v>
      </c>
      <c r="AN193">
        <v>2.2191907782973397</v>
      </c>
      <c r="AO193">
        <v>2.2110582657156037</v>
      </c>
      <c r="AP193">
        <v>2.2783089545713389</v>
      </c>
      <c r="AQ193">
        <v>0.75259443712780771</v>
      </c>
      <c r="AR193">
        <v>1.6577887533886977</v>
      </c>
      <c r="AS193">
        <v>2.240381554641802</v>
      </c>
    </row>
    <row r="194" spans="2:45" x14ac:dyDescent="0.25">
      <c r="B194" t="s">
        <v>218</v>
      </c>
      <c r="N194">
        <v>0.14382439850071521</v>
      </c>
      <c r="O194">
        <v>0.23755435870990543</v>
      </c>
      <c r="P194">
        <v>0.34204372721387116</v>
      </c>
      <c r="Q194">
        <v>0.25338867635008416</v>
      </c>
      <c r="R194">
        <v>0.35493931239419985</v>
      </c>
      <c r="S194">
        <v>0.32225565926613536</v>
      </c>
      <c r="T194">
        <v>0.50704851622594516</v>
      </c>
      <c r="U194">
        <v>0.64873906804681425</v>
      </c>
      <c r="V194">
        <v>0.67221790000351034</v>
      </c>
      <c r="W194">
        <v>0.95519833139541044</v>
      </c>
      <c r="X194">
        <v>1.1562948643769804</v>
      </c>
      <c r="Y194">
        <v>1.2773487956010368</v>
      </c>
      <c r="Z194">
        <v>1.2682994449518579</v>
      </c>
      <c r="AA194">
        <v>1.1922519009136525</v>
      </c>
      <c r="AB194">
        <v>2.1500797962838027</v>
      </c>
      <c r="AC194">
        <v>2.7241979826249745</v>
      </c>
      <c r="AD194">
        <v>2.1677982984701059</v>
      </c>
      <c r="AE194">
        <v>-0.2522904472780807</v>
      </c>
      <c r="AF194">
        <v>-1.3325735286222578</v>
      </c>
      <c r="AG194">
        <v>-2.7574399304394861</v>
      </c>
      <c r="AH194">
        <v>-1.8556861947007099</v>
      </c>
      <c r="AI194">
        <v>7.4151638367889142E-2</v>
      </c>
      <c r="AJ194">
        <v>-0.25425632580214291</v>
      </c>
      <c r="AK194">
        <v>0.73824395686644928</v>
      </c>
      <c r="AL194">
        <v>2.916114926769688</v>
      </c>
      <c r="AM194">
        <v>1.3479426022057823</v>
      </c>
      <c r="AN194">
        <v>1.603010571887896</v>
      </c>
      <c r="AO194">
        <v>1.8262720628413331</v>
      </c>
      <c r="AP194">
        <v>0.90391963715282453</v>
      </c>
      <c r="AQ194">
        <v>1.9417313814848445</v>
      </c>
      <c r="AR194">
        <v>2.2745635380388491</v>
      </c>
      <c r="AS194">
        <v>2.2376658447990412</v>
      </c>
    </row>
    <row r="195" spans="2:45" x14ac:dyDescent="0.25">
      <c r="B195" t="s">
        <v>219</v>
      </c>
      <c r="E195">
        <v>0.45658867375717727</v>
      </c>
      <c r="F195">
        <v>2.7037367455367223E-2</v>
      </c>
      <c r="G195">
        <v>1.3363028953229421</v>
      </c>
      <c r="H195">
        <v>5.0187617260788011</v>
      </c>
      <c r="I195">
        <v>2.7004219409282699</v>
      </c>
      <c r="J195">
        <v>6.5809379727685329</v>
      </c>
      <c r="K195">
        <v>6.3808237677245101</v>
      </c>
      <c r="L195">
        <v>13.462092822138933</v>
      </c>
      <c r="M195">
        <v>4.8802443010497072</v>
      </c>
      <c r="N195">
        <v>6.4883210221601182</v>
      </c>
      <c r="O195">
        <v>-2.5355492224388718</v>
      </c>
      <c r="P195">
        <v>-1.0182640494836768</v>
      </c>
      <c r="Q195">
        <v>1.0143933756537511</v>
      </c>
      <c r="R195">
        <v>3.2274144589124614</v>
      </c>
      <c r="S195">
        <v>6.9277986732051549</v>
      </c>
      <c r="T195">
        <v>9.6359205485154558</v>
      </c>
      <c r="U195">
        <v>7.3094770443674211</v>
      </c>
      <c r="V195">
        <v>9.6400040393039426</v>
      </c>
      <c r="W195">
        <v>2.7010428273347027</v>
      </c>
      <c r="X195">
        <v>7.1042506553540798</v>
      </c>
      <c r="Y195">
        <v>6.7955672785298553</v>
      </c>
      <c r="Z195">
        <v>5.2992311279438118</v>
      </c>
      <c r="AA195">
        <v>4.4572939811413113</v>
      </c>
      <c r="AB195">
        <v>3.0462909386628123</v>
      </c>
      <c r="AC195">
        <v>1.3549185212829848</v>
      </c>
      <c r="AD195">
        <v>-0.89204885905921405</v>
      </c>
      <c r="AE195">
        <v>9.6847985684133615</v>
      </c>
      <c r="AF195">
        <v>6.3486803146941888</v>
      </c>
      <c r="AG195">
        <v>5.9467754284147887</v>
      </c>
      <c r="AH195">
        <v>2.1736824888521555</v>
      </c>
      <c r="AI195">
        <v>7.5191255560205406</v>
      </c>
      <c r="AJ195">
        <v>-3.2849613552747909</v>
      </c>
      <c r="AK195">
        <v>2.8745644777570298</v>
      </c>
      <c r="AL195">
        <v>-1.7743406316558137</v>
      </c>
      <c r="AM195">
        <v>4.1056420498948007</v>
      </c>
      <c r="AN195">
        <v>1.2277673655491674</v>
      </c>
      <c r="AO195">
        <v>3.5012385334316733</v>
      </c>
      <c r="AP195">
        <v>2.0894286179235948</v>
      </c>
      <c r="AQ195">
        <v>3.4860131269523627</v>
      </c>
      <c r="AR195">
        <v>2.2483586503670736</v>
      </c>
      <c r="AS195">
        <v>2.2155382440520954</v>
      </c>
    </row>
    <row r="196" spans="2:45" x14ac:dyDescent="0.25">
      <c r="B196" t="s">
        <v>220</v>
      </c>
      <c r="Y196">
        <v>6.9477679161795022E-2</v>
      </c>
      <c r="Z196">
        <v>0.36641421274371005</v>
      </c>
      <c r="AA196">
        <v>0.56593208190258171</v>
      </c>
      <c r="AB196">
        <v>-0.17976906597036929</v>
      </c>
      <c r="AC196">
        <v>0.64521252733996859</v>
      </c>
      <c r="AD196">
        <v>1.131261324897884</v>
      </c>
      <c r="AE196">
        <v>0.93135144524834101</v>
      </c>
      <c r="AF196">
        <v>0.70966561122959981</v>
      </c>
      <c r="AG196">
        <v>0.54286313259717889</v>
      </c>
      <c r="AH196">
        <v>0.72622969811724836</v>
      </c>
      <c r="AI196">
        <v>0.67403313278279808</v>
      </c>
      <c r="AJ196">
        <v>0.81555177042051519</v>
      </c>
      <c r="AK196">
        <v>1.4679938014843816</v>
      </c>
      <c r="AL196">
        <v>1.3391568634839293</v>
      </c>
      <c r="AM196">
        <v>1.020498263428921</v>
      </c>
      <c r="AN196">
        <v>3.1607169067045056</v>
      </c>
      <c r="AO196">
        <v>2.5463564553168618</v>
      </c>
      <c r="AP196">
        <v>2.5657567831673491</v>
      </c>
      <c r="AQ196">
        <v>4.1390422325980998</v>
      </c>
      <c r="AR196">
        <v>3.2366729416876674</v>
      </c>
      <c r="AS196">
        <v>2.13740993389397</v>
      </c>
    </row>
    <row r="197" spans="2:45" x14ac:dyDescent="0.25">
      <c r="B197" t="s">
        <v>221</v>
      </c>
      <c r="C197">
        <v>2.0082264549850235</v>
      </c>
      <c r="D197">
        <v>0.83563873120360066</v>
      </c>
      <c r="E197">
        <v>1.1697848767808856</v>
      </c>
      <c r="F197">
        <v>0.69392665133018705</v>
      </c>
      <c r="G197">
        <v>-0.42244655040860979</v>
      </c>
      <c r="H197">
        <v>0.27919096144775835</v>
      </c>
      <c r="I197">
        <v>0.35114000834196352</v>
      </c>
      <c r="J197">
        <v>0.41677521345559415</v>
      </c>
      <c r="K197">
        <v>8.1107268063252996E-2</v>
      </c>
      <c r="L197">
        <v>0.30078821642946257</v>
      </c>
      <c r="M197">
        <v>0.30717311379618656</v>
      </c>
      <c r="N197">
        <v>0.16189810025941662</v>
      </c>
      <c r="O197">
        <v>-9.6015362812000625E-4</v>
      </c>
      <c r="P197">
        <v>9.5831337670003848E-4</v>
      </c>
      <c r="Q197">
        <v>1.0886130783840753E-3</v>
      </c>
      <c r="R197">
        <v>-8.6065696885264265E-3</v>
      </c>
      <c r="S197">
        <v>8.2329042075046793E-2</v>
      </c>
      <c r="T197">
        <v>6.4003595438110418E-3</v>
      </c>
      <c r="U197">
        <v>-1.1496063262287882E-16</v>
      </c>
      <c r="V197">
        <v>4.1334234820717155</v>
      </c>
      <c r="W197">
        <v>3.1825449238411694</v>
      </c>
      <c r="X197">
        <v>6.0802712655718176</v>
      </c>
      <c r="Y197">
        <v>4.5756521999042405</v>
      </c>
      <c r="Z197">
        <v>6.1716919727875116E-2</v>
      </c>
      <c r="AA197">
        <v>0.85407955355571663</v>
      </c>
      <c r="AB197">
        <v>0.61436833464151763</v>
      </c>
      <c r="AC197">
        <v>1.5042619354515265</v>
      </c>
      <c r="AD197">
        <v>1.1909921498044564</v>
      </c>
      <c r="AE197">
        <v>1.545858324140736</v>
      </c>
      <c r="AF197">
        <v>1.5775815363258197</v>
      </c>
      <c r="AG197">
        <v>2.5321510911413627</v>
      </c>
      <c r="AH197">
        <v>1.7548545167370162</v>
      </c>
      <c r="AI197">
        <v>0.4811170923149653</v>
      </c>
      <c r="AJ197">
        <v>1.2574831935729107</v>
      </c>
      <c r="AK197">
        <v>1.5760651417097538</v>
      </c>
      <c r="AL197">
        <v>-0.20159092370501697</v>
      </c>
      <c r="AM197">
        <v>-0.26253496825491596</v>
      </c>
      <c r="AN197">
        <v>2.5245027336795847</v>
      </c>
      <c r="AO197">
        <v>0.72384051758598489</v>
      </c>
      <c r="AP197">
        <v>-0.28445908010326121</v>
      </c>
      <c r="AQ197">
        <v>0.81505855019355156</v>
      </c>
      <c r="AR197">
        <v>2.2082728961617866</v>
      </c>
      <c r="AS197">
        <v>2.1024177016639647</v>
      </c>
    </row>
    <row r="198" spans="2:45" x14ac:dyDescent="0.25">
      <c r="B198" t="s">
        <v>222</v>
      </c>
      <c r="AE198">
        <v>1.6211158265385162</v>
      </c>
      <c r="AF198">
        <v>3.7727441499937404</v>
      </c>
      <c r="AG198">
        <v>2.6530334773931608</v>
      </c>
      <c r="AH198">
        <v>2.0611482778328645</v>
      </c>
      <c r="AI198">
        <v>4.0258677385125621</v>
      </c>
      <c r="AJ198">
        <v>4.5613347213322264</v>
      </c>
      <c r="AK198">
        <v>7.0823197534184672</v>
      </c>
      <c r="AL198">
        <v>5.6979351355973629</v>
      </c>
      <c r="AM198">
        <v>6.8222247997322629</v>
      </c>
      <c r="AN198">
        <v>11.806114657669669</v>
      </c>
      <c r="AO198">
        <v>5.418955819848593</v>
      </c>
      <c r="AP198">
        <v>0.81081728275272691</v>
      </c>
      <c r="AQ198">
        <v>2.6456982755983671</v>
      </c>
      <c r="AR198">
        <v>2.5679963734374049</v>
      </c>
      <c r="AS198">
        <v>2.0744245561186516</v>
      </c>
    </row>
    <row r="199" spans="2:45" x14ac:dyDescent="0.25">
      <c r="B199" t="s">
        <v>87</v>
      </c>
      <c r="C199">
        <v>0.86595532976901957</v>
      </c>
      <c r="D199">
        <v>1.16575513449037</v>
      </c>
      <c r="E199">
        <v>0.49921716586079112</v>
      </c>
      <c r="F199">
        <v>1.0344551605241845</v>
      </c>
      <c r="G199">
        <v>1.9719594631102899</v>
      </c>
      <c r="H199">
        <v>1.8048813716677305</v>
      </c>
      <c r="I199">
        <v>1.4278109378744326</v>
      </c>
      <c r="J199">
        <v>1.1347275394442251</v>
      </c>
      <c r="K199">
        <v>1.046661908141983</v>
      </c>
      <c r="L199">
        <v>1.6012126451555611</v>
      </c>
      <c r="M199">
        <v>0.77415060090519972</v>
      </c>
      <c r="N199">
        <v>0.61116768391532994</v>
      </c>
      <c r="O199">
        <v>0.72225675601253347</v>
      </c>
      <c r="P199">
        <v>9.3557290912627281E-2</v>
      </c>
      <c r="Q199">
        <v>0.12785138020278988</v>
      </c>
      <c r="R199">
        <v>2.3598947160459648E-2</v>
      </c>
      <c r="S199">
        <v>1.7443298526592446E-2</v>
      </c>
      <c r="T199">
        <v>0.14027411859178557</v>
      </c>
      <c r="U199">
        <v>0.20574992902115466</v>
      </c>
      <c r="V199">
        <v>0.278262646908358</v>
      </c>
      <c r="W199">
        <v>1.3502594972867261</v>
      </c>
      <c r="X199">
        <v>1.2327529552144691</v>
      </c>
      <c r="Y199">
        <v>1.6416520732943043</v>
      </c>
      <c r="Z199">
        <v>1.0345493093497558</v>
      </c>
      <c r="AA199">
        <v>1.7418410691545518</v>
      </c>
      <c r="AB199">
        <v>1.1388049509968019</v>
      </c>
      <c r="AC199">
        <v>1.5262977216056017</v>
      </c>
      <c r="AD199">
        <v>2.3662284419025581</v>
      </c>
      <c r="AE199">
        <v>3.7885472140193008</v>
      </c>
      <c r="AF199">
        <v>1.1259986935070738</v>
      </c>
      <c r="AG199">
        <v>1.2701328206266227</v>
      </c>
      <c r="AH199">
        <v>1.0988444406359796</v>
      </c>
      <c r="AI199">
        <v>0.15809897342122015</v>
      </c>
      <c r="AJ199">
        <v>0.41590115578978554</v>
      </c>
      <c r="AK199">
        <v>0.46900143367441727</v>
      </c>
      <c r="AL199">
        <v>8.3575172731153724E-2</v>
      </c>
      <c r="AM199">
        <v>1.7613934178082751</v>
      </c>
      <c r="AN199">
        <v>0.76115033386069375</v>
      </c>
      <c r="AO199">
        <v>1.4099556114329104</v>
      </c>
      <c r="AP199">
        <v>0.30822535260045325</v>
      </c>
      <c r="AQ199">
        <v>1.7178776826130886</v>
      </c>
      <c r="AR199">
        <v>1.7859806864519063</v>
      </c>
      <c r="AS199">
        <v>2.0222631512935596</v>
      </c>
    </row>
    <row r="200" spans="2:45" x14ac:dyDescent="0.25">
      <c r="B200" t="s">
        <v>58</v>
      </c>
      <c r="C200">
        <v>0.28422429740637439</v>
      </c>
      <c r="D200">
        <v>0.37746447748275591</v>
      </c>
      <c r="E200">
        <v>0.20648950246811085</v>
      </c>
      <c r="F200">
        <v>0.19079247825877316</v>
      </c>
      <c r="G200">
        <v>2.4738814532560466E-2</v>
      </c>
      <c r="H200">
        <v>0.10600959826962517</v>
      </c>
      <c r="I200">
        <v>0.47817547664582172</v>
      </c>
      <c r="J200">
        <v>0.25360595928919788</v>
      </c>
      <c r="K200">
        <v>0.43041950118409267</v>
      </c>
      <c r="L200">
        <v>0.29746292018377657</v>
      </c>
      <c r="M200">
        <v>0.88095511005329386</v>
      </c>
      <c r="N200">
        <v>1.0638454401891773</v>
      </c>
      <c r="O200">
        <v>0.26925248102772253</v>
      </c>
      <c r="P200">
        <v>0.17792035893820624</v>
      </c>
      <c r="Q200">
        <v>0.33884589241611096</v>
      </c>
      <c r="R200">
        <v>1.0393967692185944</v>
      </c>
      <c r="S200">
        <v>0.51742270994039008</v>
      </c>
      <c r="T200">
        <v>-1.7100757183499814E-2</v>
      </c>
      <c r="U200">
        <v>0.9088257080581259</v>
      </c>
      <c r="V200">
        <v>1.341390408978687</v>
      </c>
      <c r="W200">
        <v>1.2988816648031007</v>
      </c>
      <c r="X200">
        <v>1.2855788176389862</v>
      </c>
      <c r="Y200">
        <v>1.9367905750364578</v>
      </c>
      <c r="Z200">
        <v>1.1797437678076212</v>
      </c>
      <c r="AA200">
        <v>1.165593730868695</v>
      </c>
      <c r="AB200">
        <v>1.7946180314960227</v>
      </c>
      <c r="AC200">
        <v>2.1077173584440261</v>
      </c>
      <c r="AD200">
        <v>2.5821219684886318</v>
      </c>
      <c r="AE200">
        <v>2.0132495591633699</v>
      </c>
      <c r="AF200">
        <v>6.9843693974102976</v>
      </c>
      <c r="AG200">
        <v>3.0261789517922857</v>
      </c>
      <c r="AH200">
        <v>0.66550362346720782</v>
      </c>
      <c r="AI200">
        <v>1.7384952534072697</v>
      </c>
      <c r="AJ200">
        <v>1.052311128530071</v>
      </c>
      <c r="AK200">
        <v>2.2503036913127041</v>
      </c>
      <c r="AL200">
        <v>2.3620777399469195</v>
      </c>
      <c r="AM200">
        <v>2.0935938004537884</v>
      </c>
      <c r="AN200">
        <v>1.9629794233970006</v>
      </c>
      <c r="AO200">
        <v>2.3954360981323157</v>
      </c>
      <c r="AP200">
        <v>1.0613471682167204</v>
      </c>
      <c r="AQ200">
        <v>1.6956244433559715</v>
      </c>
      <c r="AR200">
        <v>1.922074004407802</v>
      </c>
      <c r="AS200">
        <v>2.0087470646747918</v>
      </c>
    </row>
    <row r="201" spans="2:45" x14ac:dyDescent="0.25">
      <c r="B201" t="s">
        <v>3</v>
      </c>
      <c r="C201">
        <v>0.16039152996472159</v>
      </c>
      <c r="D201">
        <v>0.20196272337527943</v>
      </c>
      <c r="E201">
        <v>0.25398187660454974</v>
      </c>
      <c r="F201">
        <v>6.7564259726464793E-2</v>
      </c>
      <c r="G201">
        <v>0.14254585162479616</v>
      </c>
      <c r="H201">
        <v>0.23442509560712721</v>
      </c>
      <c r="I201">
        <v>0.18424638279694538</v>
      </c>
      <c r="J201">
        <v>0.14518975316988467</v>
      </c>
      <c r="K201">
        <v>9.433886783620804E-2</v>
      </c>
      <c r="L201">
        <v>6.2653646898251467E-2</v>
      </c>
      <c r="M201">
        <v>5.2727711856140551E-2</v>
      </c>
      <c r="N201">
        <v>0.19240110890925705</v>
      </c>
      <c r="O201">
        <v>1.7451594550642728E-3</v>
      </c>
      <c r="P201">
        <v>0.16798376319817349</v>
      </c>
      <c r="Q201">
        <v>0.26130003336057672</v>
      </c>
      <c r="R201">
        <v>0.20464147674863101</v>
      </c>
      <c r="S201">
        <v>0.48073436099068007</v>
      </c>
      <c r="T201">
        <v>0.29399181428582655</v>
      </c>
      <c r="U201">
        <v>0.49610765786502586</v>
      </c>
      <c r="V201">
        <v>0.41968881264093499</v>
      </c>
      <c r="W201">
        <v>0.58478699478117258</v>
      </c>
      <c r="X201">
        <v>-0.18587623093381953</v>
      </c>
      <c r="Y201">
        <v>0.35977608316836363</v>
      </c>
      <c r="Z201">
        <v>0.98861870049195466</v>
      </c>
      <c r="AA201">
        <v>1.4863923034797972</v>
      </c>
      <c r="AB201">
        <v>0.79822434803330977</v>
      </c>
      <c r="AC201">
        <v>0.87152822254387907</v>
      </c>
      <c r="AD201">
        <v>1.730670122947749</v>
      </c>
      <c r="AE201">
        <v>9.2696831003939817</v>
      </c>
      <c r="AF201">
        <v>3.5674260096848389</v>
      </c>
      <c r="AG201">
        <v>7.4925404729971712</v>
      </c>
      <c r="AH201">
        <v>3.0001332922627277</v>
      </c>
      <c r="AI201">
        <v>6.1220021550753936</v>
      </c>
      <c r="AJ201">
        <v>2.1139852930397707</v>
      </c>
      <c r="AK201">
        <v>1.5184103531289084</v>
      </c>
      <c r="AL201">
        <v>5.5551843303590562</v>
      </c>
      <c r="AM201">
        <v>2.2272784507601173</v>
      </c>
      <c r="AN201">
        <v>8.9323769219397988</v>
      </c>
      <c r="AO201">
        <v>7.1342213620373727</v>
      </c>
      <c r="AP201">
        <v>-3.6872227849549999</v>
      </c>
      <c r="AQ201">
        <v>5.165237684960557</v>
      </c>
      <c r="AR201">
        <v>-2.2898697035502411</v>
      </c>
      <c r="AS201">
        <v>1.9977548853418281</v>
      </c>
    </row>
    <row r="202" spans="2:45" x14ac:dyDescent="0.25">
      <c r="B202" t="s">
        <v>223</v>
      </c>
      <c r="J202">
        <v>0.25875147299031653</v>
      </c>
      <c r="K202">
        <v>0.91948301295391344</v>
      </c>
      <c r="L202">
        <v>1.06858015447744</v>
      </c>
      <c r="M202">
        <v>1.9260148447140517</v>
      </c>
      <c r="N202">
        <v>1.7729817955350562</v>
      </c>
      <c r="O202">
        <v>1.5218035993471479</v>
      </c>
      <c r="P202">
        <v>2.8965787121168254</v>
      </c>
      <c r="Q202">
        <v>0.22645445430237565</v>
      </c>
      <c r="R202">
        <v>3.8809569743447363</v>
      </c>
      <c r="S202">
        <v>-0.85395733842739496</v>
      </c>
      <c r="T202">
        <v>0.94229828263856386</v>
      </c>
      <c r="U202">
        <v>0.73929687750685114</v>
      </c>
      <c r="V202">
        <v>-0.76960509441698988</v>
      </c>
      <c r="W202">
        <v>-1.0117969827288531</v>
      </c>
      <c r="X202">
        <v>-0.11659659155546789</v>
      </c>
      <c r="Y202">
        <v>0.25625638466995382</v>
      </c>
      <c r="Z202">
        <v>3.7841232064026654E-2</v>
      </c>
      <c r="AA202">
        <v>-9.76706195331353E-2</v>
      </c>
      <c r="AB202">
        <v>8.3502009103549879E-2</v>
      </c>
      <c r="AC202">
        <v>1.0410233285532582</v>
      </c>
      <c r="AD202">
        <v>0.7960491377472616</v>
      </c>
      <c r="AE202">
        <v>2.2337818580771036</v>
      </c>
      <c r="AF202">
        <v>-0.14775957651991672</v>
      </c>
      <c r="AG202">
        <v>1.7098655602890402</v>
      </c>
      <c r="AH202">
        <v>0.76076267428115885</v>
      </c>
      <c r="AI202">
        <v>5.5308668443081936</v>
      </c>
      <c r="AJ202">
        <v>2.4685992168750781</v>
      </c>
      <c r="AK202">
        <v>0.54592810028997318</v>
      </c>
      <c r="AL202">
        <v>1.4679642497942738</v>
      </c>
      <c r="AM202">
        <v>0.32902263648468733</v>
      </c>
      <c r="AN202">
        <v>0.92664900171798881</v>
      </c>
      <c r="AO202">
        <v>8.8099441755148125E-2</v>
      </c>
      <c r="AP202">
        <v>3.3399822974072437</v>
      </c>
      <c r="AQ202">
        <v>2.3908444050929583</v>
      </c>
      <c r="AR202">
        <v>2.5597901884785221</v>
      </c>
      <c r="AS202">
        <v>1.986030336662965</v>
      </c>
    </row>
    <row r="203" spans="2:45" x14ac:dyDescent="0.25">
      <c r="B203" t="s">
        <v>224</v>
      </c>
      <c r="X203">
        <v>-5.1778501170975558E-2</v>
      </c>
      <c r="Y203">
        <v>-0.10419598038610368</v>
      </c>
      <c r="Z203">
        <v>-0.15501424692093119</v>
      </c>
      <c r="AA203">
        <v>-0.1317688284777008</v>
      </c>
      <c r="AB203">
        <v>0.27453165424982512</v>
      </c>
      <c r="AC203">
        <v>0.13800693469110292</v>
      </c>
      <c r="AD203">
        <v>0.12335523787764169</v>
      </c>
      <c r="AE203">
        <v>0.28636058305565049</v>
      </c>
      <c r="AF203">
        <v>0.73372898745723425</v>
      </c>
      <c r="AG203">
        <v>0.36157691623169547</v>
      </c>
      <c r="AH203">
        <v>0.12542823960650351</v>
      </c>
      <c r="AI203">
        <v>0.17731420427957628</v>
      </c>
      <c r="AJ203">
        <v>0.48823960425191659</v>
      </c>
      <c r="AK203">
        <v>0.16118087619698868</v>
      </c>
      <c r="AL203">
        <v>0.62585907697801046</v>
      </c>
      <c r="AM203">
        <v>3.2911598751751785</v>
      </c>
      <c r="AN203">
        <v>1.265860297124165</v>
      </c>
      <c r="AO203">
        <v>0.45506392114609517</v>
      </c>
      <c r="AP203">
        <v>0.57634047894579654</v>
      </c>
      <c r="AQ203">
        <v>2.2649914591387219</v>
      </c>
      <c r="AR203">
        <v>2.4079286058628915</v>
      </c>
      <c r="AS203">
        <v>1.9771320577575513</v>
      </c>
    </row>
    <row r="204" spans="2:45" x14ac:dyDescent="0.25">
      <c r="B204" t="s">
        <v>225</v>
      </c>
      <c r="H204">
        <v>-0.11928164676164939</v>
      </c>
      <c r="J204">
        <v>3.4791296784500644E-2</v>
      </c>
      <c r="L204">
        <v>0.19403089304164908</v>
      </c>
      <c r="Q204">
        <v>1.6536816005971573</v>
      </c>
      <c r="R204">
        <v>1.0009992447154819</v>
      </c>
      <c r="S204">
        <v>0.62967928813918028</v>
      </c>
      <c r="T204">
        <v>6.9030435854951097E-2</v>
      </c>
      <c r="U204">
        <v>0.41347913234312067</v>
      </c>
      <c r="V204">
        <v>0.22050921748598809</v>
      </c>
      <c r="W204">
        <v>0.82799781988466914</v>
      </c>
      <c r="X204">
        <v>0.81275339177715478</v>
      </c>
      <c r="Y204">
        <v>2.576072653515618</v>
      </c>
      <c r="Z204">
        <v>1.3931056480540236</v>
      </c>
      <c r="AA204">
        <v>0.18249724531599112</v>
      </c>
      <c r="AB204">
        <v>1.5750082739851748E-2</v>
      </c>
      <c r="AC204">
        <v>0.38088929817672496</v>
      </c>
      <c r="AD204">
        <v>4.2744612423301485</v>
      </c>
      <c r="AE204">
        <v>2.1346461465632975</v>
      </c>
      <c r="AF204">
        <v>0.32563489204506085</v>
      </c>
      <c r="AG204">
        <v>0.19407308508209811</v>
      </c>
      <c r="AH204">
        <v>0.10295187887178943</v>
      </c>
      <c r="AI204">
        <v>0.87565797829553638</v>
      </c>
      <c r="AJ204">
        <v>0.86063164743677245</v>
      </c>
      <c r="AK204">
        <v>0.33030433633094203</v>
      </c>
      <c r="AL204">
        <v>1.5173979520919254</v>
      </c>
      <c r="AM204">
        <v>3.0918906049602848</v>
      </c>
      <c r="AN204">
        <v>2.7171942967617229</v>
      </c>
      <c r="AO204">
        <v>0.78632723187910414</v>
      </c>
      <c r="AP204">
        <v>-0.16178705435658527</v>
      </c>
      <c r="AQ204">
        <v>0.17595169848964373</v>
      </c>
      <c r="AR204">
        <v>2.5857637778073008</v>
      </c>
      <c r="AS204">
        <v>1.973273583241731</v>
      </c>
    </row>
    <row r="205" spans="2:45" x14ac:dyDescent="0.25">
      <c r="B205" t="s">
        <v>226</v>
      </c>
      <c r="W205">
        <v>1.3005930704401207</v>
      </c>
      <c r="X205">
        <v>1.1925347325740863</v>
      </c>
      <c r="Y205">
        <v>1.2128415665061671</v>
      </c>
      <c r="AB205">
        <v>-0.22050253577916146</v>
      </c>
      <c r="AC205">
        <v>-3.4934336386236984</v>
      </c>
      <c r="AD205">
        <v>71.740877814385271</v>
      </c>
      <c r="AE205">
        <v>-1.3041254688032731</v>
      </c>
      <c r="AF205">
        <v>5.4192183989073444</v>
      </c>
      <c r="AG205">
        <v>9.3271624126179518</v>
      </c>
      <c r="AH205">
        <v>6.4417594677451451</v>
      </c>
      <c r="AI205">
        <v>0.73511470458628614</v>
      </c>
      <c r="AJ205">
        <v>0.89707292247477066</v>
      </c>
      <c r="AK205">
        <v>9.4121097870463577E-2</v>
      </c>
      <c r="AL205">
        <v>0.42185370957059515</v>
      </c>
      <c r="AM205">
        <v>0.56885140441521154</v>
      </c>
      <c r="AN205">
        <v>1.6605331497465279</v>
      </c>
      <c r="AO205">
        <v>2.8108143032338702</v>
      </c>
      <c r="AP205">
        <v>0.40060065921573051</v>
      </c>
      <c r="AQ205">
        <v>3.4030383608129418</v>
      </c>
      <c r="AR205">
        <v>2.8673615828406374</v>
      </c>
      <c r="AS205">
        <v>1.9715072950790451</v>
      </c>
    </row>
    <row r="206" spans="2:45" x14ac:dyDescent="0.25">
      <c r="B206" t="s">
        <v>227</v>
      </c>
      <c r="H206">
        <v>1.773517141925067</v>
      </c>
      <c r="I206">
        <v>0.96050263737527375</v>
      </c>
      <c r="J206">
        <v>0.23388773513254232</v>
      </c>
      <c r="K206">
        <v>1.0545209449233652</v>
      </c>
      <c r="L206">
        <v>0.81752277516326033</v>
      </c>
      <c r="M206">
        <v>0.93027584395243612</v>
      </c>
      <c r="N206">
        <v>0.38840884700066314</v>
      </c>
      <c r="O206">
        <v>0.62736267847530636</v>
      </c>
      <c r="P206">
        <v>0.54877581525333929</v>
      </c>
      <c r="Q206">
        <v>0.31777890604386483</v>
      </c>
      <c r="R206">
        <v>0.41788949812308379</v>
      </c>
      <c r="S206">
        <v>0.77248707810958739</v>
      </c>
      <c r="T206">
        <v>0.86749750961722727</v>
      </c>
      <c r="U206">
        <v>0.50417679995579223</v>
      </c>
      <c r="V206">
        <v>0.18954635941794751</v>
      </c>
      <c r="W206">
        <v>0.44567980229914705</v>
      </c>
      <c r="X206">
        <v>0.15540314700959135</v>
      </c>
      <c r="Y206">
        <v>-2.0697130484474693</v>
      </c>
      <c r="Z206">
        <v>0.7957807391435775</v>
      </c>
      <c r="AA206">
        <v>0.93809724416449425</v>
      </c>
      <c r="AB206">
        <v>1.9225397584414401</v>
      </c>
      <c r="AC206">
        <v>2.2174431635575491</v>
      </c>
      <c r="AD206">
        <v>3.5428770704966803</v>
      </c>
      <c r="AE206">
        <v>2.9729084616302632</v>
      </c>
      <c r="AF206">
        <v>2.5777648428405096</v>
      </c>
      <c r="AG206">
        <v>2.2530505480874177</v>
      </c>
      <c r="AH206">
        <v>2.5858009598840912</v>
      </c>
      <c r="AI206">
        <v>1.8510955988132878</v>
      </c>
      <c r="AJ206">
        <v>1.203622784392506</v>
      </c>
      <c r="AK206">
        <v>1.8279067278114636</v>
      </c>
      <c r="AL206">
        <v>2.1323195023524981</v>
      </c>
      <c r="AM206">
        <v>2.0190403344649699</v>
      </c>
      <c r="AN206">
        <v>2.2389479315043346</v>
      </c>
      <c r="AO206">
        <v>1.9923317238548</v>
      </c>
      <c r="AP206">
        <v>1.7187616997598434</v>
      </c>
      <c r="AQ206">
        <v>1.5624202809426062</v>
      </c>
      <c r="AR206">
        <v>1.188435172813646</v>
      </c>
      <c r="AS206">
        <v>1.9383832697563532</v>
      </c>
    </row>
    <row r="207" spans="2:45" x14ac:dyDescent="0.25">
      <c r="B207" t="s">
        <v>81</v>
      </c>
      <c r="C207">
        <v>1.1782157147645063</v>
      </c>
      <c r="D207">
        <v>-8.969654925435562E-2</v>
      </c>
      <c r="E207">
        <v>0.46608794628727163</v>
      </c>
      <c r="F207">
        <v>0.30775579704102501</v>
      </c>
      <c r="G207">
        <v>-3.7115218275441557</v>
      </c>
      <c r="H207">
        <v>5.0676618593826417</v>
      </c>
      <c r="I207">
        <v>3.1776545876268618</v>
      </c>
      <c r="J207">
        <v>1.7532739831006818</v>
      </c>
      <c r="K207">
        <v>3.1484413676820706</v>
      </c>
      <c r="L207">
        <v>3.1485071551612869</v>
      </c>
      <c r="M207">
        <v>1.6456125634872407</v>
      </c>
      <c r="N207">
        <v>0.86148444878555508</v>
      </c>
      <c r="O207">
        <v>2.4105158141854708</v>
      </c>
      <c r="P207">
        <v>1.9489763454196118</v>
      </c>
      <c r="Q207">
        <v>1.7919827003053168</v>
      </c>
      <c r="R207">
        <v>1.6117364898275008</v>
      </c>
      <c r="S207">
        <v>1.9158598015953432</v>
      </c>
      <c r="T207">
        <v>0.44616102342432268</v>
      </c>
      <c r="U207">
        <v>1.0947433622405907</v>
      </c>
      <c r="V207">
        <v>1.1988011891377062</v>
      </c>
      <c r="W207">
        <v>1.2174764530495903</v>
      </c>
      <c r="X207">
        <v>1.1924417439209569</v>
      </c>
      <c r="Y207">
        <v>0.83752792790168329</v>
      </c>
      <c r="Z207">
        <v>1.1366475118823021</v>
      </c>
      <c r="AA207">
        <v>0.59187083771158211</v>
      </c>
      <c r="AB207">
        <v>0.33539975103067526</v>
      </c>
      <c r="AC207">
        <v>0.39665491698371752</v>
      </c>
      <c r="AD207">
        <v>0.40726249727527086</v>
      </c>
      <c r="AE207">
        <v>0.72415546427067679</v>
      </c>
      <c r="AF207">
        <v>0.25524902204579641</v>
      </c>
      <c r="AG207">
        <v>0.41272645963678278</v>
      </c>
      <c r="AH207">
        <v>2.6073919314385418E-2</v>
      </c>
      <c r="AI207">
        <v>0.54481774110052228</v>
      </c>
      <c r="AJ207">
        <v>0.1159000352844948</v>
      </c>
      <c r="AK207">
        <v>0.45008959266150023</v>
      </c>
      <c r="AL207">
        <v>4.9776991940750595</v>
      </c>
      <c r="AM207">
        <v>4.336795951190604</v>
      </c>
      <c r="AN207">
        <v>7.9523306416255339</v>
      </c>
      <c r="AO207">
        <v>4.8595649548330258</v>
      </c>
      <c r="AP207">
        <v>3.1284030498141226</v>
      </c>
      <c r="AQ207">
        <v>1.9413096387184545</v>
      </c>
      <c r="AR207">
        <v>1.1262182022045883</v>
      </c>
      <c r="AS207">
        <v>1.9334070662657583</v>
      </c>
    </row>
    <row r="208" spans="2:45" x14ac:dyDescent="0.25">
      <c r="B208" t="s">
        <v>92</v>
      </c>
      <c r="I208">
        <v>0.5566340665106515</v>
      </c>
      <c r="J208">
        <v>0.63366011586191839</v>
      </c>
      <c r="K208">
        <v>0.74681262825535022</v>
      </c>
      <c r="L208">
        <v>-0.28755876490867244</v>
      </c>
      <c r="M208">
        <v>0.16452339112723552</v>
      </c>
      <c r="N208">
        <v>-0.16641451477322208</v>
      </c>
      <c r="O208">
        <v>-2.9418780656365533E-2</v>
      </c>
      <c r="P208">
        <v>0.80083328360518735</v>
      </c>
      <c r="Q208">
        <v>0.33754966400478575</v>
      </c>
      <c r="R208">
        <v>0.32628414105990938</v>
      </c>
      <c r="S208">
        <v>0.6398670881781704</v>
      </c>
      <c r="T208">
        <v>0.46285467307142353</v>
      </c>
      <c r="U208">
        <v>0.40478486256246266</v>
      </c>
      <c r="V208">
        <v>0.3284376202558833</v>
      </c>
      <c r="W208">
        <v>3.9539921382774269E-2</v>
      </c>
      <c r="X208">
        <v>0.47411973188663153</v>
      </c>
      <c r="Y208">
        <v>0.25709907669946935</v>
      </c>
      <c r="Z208">
        <v>0.23684122251312051</v>
      </c>
      <c r="AA208">
        <v>2.6961511823488674E-2</v>
      </c>
      <c r="AB208">
        <v>0.40037070259229623</v>
      </c>
      <c r="AC208">
        <v>-4.6505343505491445E-2</v>
      </c>
      <c r="AD208">
        <v>0.53026610800773177</v>
      </c>
      <c r="AE208">
        <v>9.1911675533579835</v>
      </c>
      <c r="AF208">
        <v>1.7312891605895047</v>
      </c>
      <c r="AG208">
        <v>1.3202274994099328</v>
      </c>
      <c r="AH208">
        <v>2.0191562837099193</v>
      </c>
      <c r="AI208">
        <v>3.285174079277541</v>
      </c>
      <c r="AJ208">
        <v>0.93841174476795575</v>
      </c>
      <c r="AK208">
        <v>2.2994246216365051</v>
      </c>
      <c r="AL208">
        <v>2.9902069756285905</v>
      </c>
      <c r="AM208">
        <v>1.2998431326041604</v>
      </c>
      <c r="AN208">
        <v>7.7121000353147746</v>
      </c>
      <c r="AO208">
        <v>4.2137557743455742</v>
      </c>
      <c r="AP208">
        <v>1.7846667634674025</v>
      </c>
      <c r="AQ208">
        <v>-0.52833643998021784</v>
      </c>
      <c r="AR208">
        <v>0.52940924117198229</v>
      </c>
      <c r="AS208">
        <v>1.8800583037114966</v>
      </c>
    </row>
    <row r="209" spans="2:45" x14ac:dyDescent="0.25">
      <c r="B209" t="s">
        <v>228</v>
      </c>
      <c r="AB209">
        <v>3.8088613660234389</v>
      </c>
      <c r="AC209">
        <v>5.267996778628901</v>
      </c>
      <c r="AD209">
        <v>4.4031184250063999</v>
      </c>
      <c r="AE209">
        <v>5.5309903059507661</v>
      </c>
      <c r="AF209">
        <v>4.514014839779354</v>
      </c>
      <c r="AG209">
        <v>1.4772081407049835</v>
      </c>
      <c r="AH209">
        <v>0.49155326796437254</v>
      </c>
      <c r="AI209">
        <v>0.27488256152746876</v>
      </c>
      <c r="AJ209">
        <v>0.46894182764781345</v>
      </c>
      <c r="AK209">
        <v>1.1652493564949862</v>
      </c>
      <c r="AL209">
        <v>0.78162081259004235</v>
      </c>
      <c r="AM209">
        <v>0.40203623819245227</v>
      </c>
      <c r="AN209">
        <v>0.37795115629079346</v>
      </c>
      <c r="AO209">
        <v>0.82448417716453515</v>
      </c>
      <c r="AP209">
        <v>4.4715161616762904</v>
      </c>
      <c r="AQ209">
        <v>1.8442975030909181</v>
      </c>
      <c r="AR209">
        <v>2.4073017253204503</v>
      </c>
      <c r="AS209">
        <v>1.7540693783233658</v>
      </c>
    </row>
    <row r="210" spans="2:45" x14ac:dyDescent="0.25">
      <c r="B210" t="s">
        <v>229</v>
      </c>
      <c r="J210">
        <v>0.11716675507009641</v>
      </c>
      <c r="K210">
        <v>0.12028636332346668</v>
      </c>
      <c r="Q210">
        <v>3.2603000377132124E-2</v>
      </c>
      <c r="R210">
        <v>0.21609705117699823</v>
      </c>
      <c r="S210">
        <v>0.26073119621385477</v>
      </c>
      <c r="T210">
        <v>6.0271312326112415E-2</v>
      </c>
      <c r="U210">
        <v>2.6799421146888144E-2</v>
      </c>
      <c r="V210">
        <v>0.16317856340773393</v>
      </c>
      <c r="W210">
        <v>0.17423131246728091</v>
      </c>
      <c r="X210">
        <v>0.27152915169508185</v>
      </c>
      <c r="Y210">
        <v>0.89302488377920164</v>
      </c>
      <c r="Z210">
        <v>1.5727165353442447</v>
      </c>
      <c r="AA210">
        <v>1.4349156993349466</v>
      </c>
      <c r="AB210">
        <v>0.50775934063879224</v>
      </c>
      <c r="AC210">
        <v>0.12978689879973013</v>
      </c>
      <c r="AD210">
        <v>-4.9615342628087956E-3</v>
      </c>
      <c r="AE210">
        <v>2.42245720422988E-2</v>
      </c>
      <c r="AF210">
        <v>0.49219111573784757</v>
      </c>
      <c r="AG210">
        <v>2.5462323707795282</v>
      </c>
      <c r="AH210">
        <v>0.66222710763143688</v>
      </c>
      <c r="AI210">
        <v>-0.18041051693382373</v>
      </c>
      <c r="AJ210">
        <v>1.6219001362485557</v>
      </c>
      <c r="AK210">
        <v>1.9049369672287035</v>
      </c>
      <c r="AL210">
        <v>2.7206770085454486</v>
      </c>
      <c r="AM210">
        <v>3.9192740202231784</v>
      </c>
      <c r="AN210">
        <v>9.6735322135852435</v>
      </c>
      <c r="AO210">
        <v>1.7153778194856362</v>
      </c>
      <c r="AP210">
        <v>0.13310950569958638</v>
      </c>
      <c r="AQ210">
        <v>1.9653428261179087</v>
      </c>
      <c r="AR210">
        <v>6.5580742409522941</v>
      </c>
      <c r="AS210">
        <v>1.7156789590698134</v>
      </c>
    </row>
    <row r="211" spans="2:45" x14ac:dyDescent="0.25">
      <c r="B211" t="s">
        <v>51</v>
      </c>
      <c r="G211">
        <v>0.179775716014522</v>
      </c>
      <c r="H211">
        <v>0.25541234874340679</v>
      </c>
      <c r="I211">
        <v>1.9500728862973764E-2</v>
      </c>
      <c r="J211">
        <v>4.6014768531667145E-2</v>
      </c>
      <c r="K211">
        <v>5.2189645363170868E-2</v>
      </c>
      <c r="L211">
        <v>8.3898167812533744E-2</v>
      </c>
      <c r="M211">
        <v>2.6166864222077774E-2</v>
      </c>
      <c r="N211">
        <v>0.13372743956461208</v>
      </c>
      <c r="O211">
        <v>8.5210108461523798E-2</v>
      </c>
      <c r="P211">
        <v>7.4580549123387366E-2</v>
      </c>
      <c r="Q211">
        <v>0.18836501175154904</v>
      </c>
      <c r="R211">
        <v>0.14724485190409026</v>
      </c>
      <c r="S211">
        <v>0.16506441944192657</v>
      </c>
      <c r="T211">
        <v>0.13192189973756022</v>
      </c>
      <c r="U211">
        <v>0.38964120580849604</v>
      </c>
      <c r="V211">
        <v>0.61879716123117712</v>
      </c>
      <c r="W211">
        <v>0.45395330282740409</v>
      </c>
      <c r="X211">
        <v>0.53627734790163539</v>
      </c>
      <c r="Y211">
        <v>0.53050063363844568</v>
      </c>
      <c r="Z211">
        <v>0.35250632456636471</v>
      </c>
      <c r="AA211">
        <v>0.46522243357129134</v>
      </c>
      <c r="AB211">
        <v>0.52216720426927754</v>
      </c>
      <c r="AC211">
        <v>0.39784972630382898</v>
      </c>
      <c r="AD211">
        <v>0.42405325043069952</v>
      </c>
      <c r="AE211">
        <v>0.34906982082009613</v>
      </c>
      <c r="AF211">
        <v>0.31351166850671564</v>
      </c>
      <c r="AG211">
        <v>0.36838694868778843</v>
      </c>
      <c r="AH211">
        <v>1.710157927479969</v>
      </c>
      <c r="AI211">
        <v>0.46530717754158835</v>
      </c>
      <c r="AJ211">
        <v>0.56170634067743774</v>
      </c>
      <c r="AK211">
        <v>0.71015795424432948</v>
      </c>
      <c r="AL211">
        <v>2.0768982860123804</v>
      </c>
      <c r="AM211">
        <v>3.802033603563939</v>
      </c>
      <c r="AN211">
        <v>3.4067565737290724</v>
      </c>
      <c r="AO211">
        <v>2.7058723008286556</v>
      </c>
      <c r="AP211">
        <v>1.4041078729754126</v>
      </c>
      <c r="AQ211">
        <v>1.2388396861768305</v>
      </c>
      <c r="AR211">
        <v>2.0872427581708326</v>
      </c>
      <c r="AS211">
        <v>1.6763360612437173</v>
      </c>
    </row>
    <row r="212" spans="2:45" x14ac:dyDescent="0.25">
      <c r="B212" t="s">
        <v>56</v>
      </c>
      <c r="Z212">
        <v>1.231501964716992</v>
      </c>
      <c r="AA212">
        <v>1.3695725946839215</v>
      </c>
      <c r="AB212">
        <v>0.93504689897807269</v>
      </c>
      <c r="AC212">
        <v>1.2858111547068027</v>
      </c>
      <c r="AD212">
        <v>0.64257283032652068</v>
      </c>
      <c r="AE212">
        <v>1.9199609889124361</v>
      </c>
      <c r="AF212">
        <v>1.1830755860270987</v>
      </c>
      <c r="AG212">
        <v>7.1455154733448962</v>
      </c>
      <c r="AI212">
        <v>11.848727737125889</v>
      </c>
      <c r="AJ212">
        <v>1.220106721983147</v>
      </c>
      <c r="AK212">
        <v>5.4168795878113114</v>
      </c>
      <c r="AL212">
        <v>4.8889315308367296</v>
      </c>
      <c r="AM212">
        <v>5.9008197583890611</v>
      </c>
      <c r="AN212">
        <v>4.6254721740723799</v>
      </c>
      <c r="AO212">
        <v>4.1630638160131186</v>
      </c>
      <c r="AP212">
        <v>1.8400120316218447</v>
      </c>
      <c r="AQ212">
        <v>2.4317621655602908</v>
      </c>
      <c r="AR212">
        <v>3.8155966447392746</v>
      </c>
      <c r="AS212">
        <v>1.6719024256023391</v>
      </c>
    </row>
    <row r="213" spans="2:45" x14ac:dyDescent="0.25">
      <c r="B213" t="s">
        <v>34</v>
      </c>
      <c r="C213">
        <v>0.14677598591259119</v>
      </c>
      <c r="D213">
        <v>-1.6394948792911954</v>
      </c>
      <c r="E213">
        <v>0.36593112590397925</v>
      </c>
      <c r="F213">
        <v>-4.3340309510765875</v>
      </c>
      <c r="G213">
        <v>-8.2958714375109963</v>
      </c>
      <c r="H213">
        <v>4.0080508443630025</v>
      </c>
      <c r="I213">
        <v>-0.62125859550686513</v>
      </c>
      <c r="J213">
        <v>1.0576479285052245</v>
      </c>
      <c r="K213">
        <v>0.69418190716525663</v>
      </c>
      <c r="L213">
        <v>-1.1372319099550778</v>
      </c>
      <c r="M213">
        <v>-1.9428813318863198</v>
      </c>
      <c r="N213">
        <v>3.5327593710201923</v>
      </c>
      <c r="O213">
        <v>7.2778601218003001</v>
      </c>
      <c r="P213">
        <v>3.8366591564351515</v>
      </c>
      <c r="Q213">
        <v>4.0655005940045674</v>
      </c>
      <c r="R213">
        <v>0.47298647227361801</v>
      </c>
      <c r="S213">
        <v>1.1107572807420933</v>
      </c>
      <c r="T213">
        <v>-1.3691831386163527</v>
      </c>
      <c r="U213">
        <v>-0.37164580907573086</v>
      </c>
      <c r="V213">
        <v>-0.68523469564942452</v>
      </c>
      <c r="W213">
        <v>1.5939059998298009</v>
      </c>
      <c r="X213">
        <v>0.1218250159705568</v>
      </c>
      <c r="Y213">
        <v>-5.7909711087522665E-2</v>
      </c>
      <c r="Z213">
        <v>1.0345709105178864</v>
      </c>
      <c r="AA213">
        <v>0.26006168626186676</v>
      </c>
      <c r="AB213">
        <v>-1.3159463569397984</v>
      </c>
      <c r="AC213">
        <v>-0.71474852125793054</v>
      </c>
      <c r="AD213">
        <v>1.8421695764082386</v>
      </c>
      <c r="AE213">
        <v>2.9384540042467302</v>
      </c>
      <c r="AF213">
        <v>-0.48393858625717229</v>
      </c>
      <c r="AG213">
        <v>-0.99822121157513177</v>
      </c>
      <c r="AH213">
        <v>1.0731520988860486E-2</v>
      </c>
      <c r="AI213">
        <v>-0.32571171388059533</v>
      </c>
      <c r="AJ213">
        <v>-0.27333691253815351</v>
      </c>
      <c r="AK213">
        <v>-0.12920972541000925</v>
      </c>
      <c r="AL213">
        <v>3.6859173460506911</v>
      </c>
      <c r="AM213">
        <v>4.8600664120422916</v>
      </c>
      <c r="AN213">
        <v>5.8507535188298476</v>
      </c>
      <c r="AO213">
        <v>7.5906323258114128</v>
      </c>
      <c r="AP213">
        <v>8.4963523472811566</v>
      </c>
      <c r="AQ213">
        <v>5.5489883034689758</v>
      </c>
      <c r="AR213">
        <v>2.4358652141875612</v>
      </c>
      <c r="AS213">
        <v>1.6598239893850046</v>
      </c>
    </row>
    <row r="214" spans="2:45" x14ac:dyDescent="0.25">
      <c r="B214" t="s">
        <v>230</v>
      </c>
      <c r="C214">
        <v>-1.3063524590163937E-2</v>
      </c>
      <c r="D214">
        <v>1.2661921708185054E-2</v>
      </c>
      <c r="E214">
        <v>1.1746573096346821E-2</v>
      </c>
      <c r="F214">
        <v>1.7387524451206261E-2</v>
      </c>
      <c r="G214">
        <v>3.9165369567960961E-2</v>
      </c>
      <c r="H214">
        <v>3.7641733391278174E-3</v>
      </c>
      <c r="I214">
        <v>2.7844916067940271E-5</v>
      </c>
      <c r="J214">
        <v>-2.9688497159016121E-2</v>
      </c>
      <c r="K214">
        <v>5.3944134412780967E-2</v>
      </c>
      <c r="L214">
        <v>1.3942692352575048</v>
      </c>
      <c r="M214">
        <v>1.0686844209992892</v>
      </c>
      <c r="N214">
        <v>1.1156316364788541</v>
      </c>
      <c r="O214">
        <v>1.3329993952062011</v>
      </c>
      <c r="P214">
        <v>0.73102808217110327</v>
      </c>
      <c r="Q214">
        <v>0.53962979747040452</v>
      </c>
      <c r="R214">
        <v>0.43760560255979308</v>
      </c>
      <c r="S214">
        <v>0.46404594452990738</v>
      </c>
      <c r="T214">
        <v>0.89049257278485583</v>
      </c>
      <c r="U214">
        <v>0.65520341047703057</v>
      </c>
      <c r="V214">
        <v>0.2825326572480954</v>
      </c>
      <c r="W214">
        <v>0.53974283870776241</v>
      </c>
      <c r="X214">
        <v>0.53719139972034069</v>
      </c>
      <c r="Y214">
        <v>1.2637915703999616</v>
      </c>
      <c r="Z214">
        <v>1.8810822763682036</v>
      </c>
      <c r="AA214">
        <v>1.4201959473550534</v>
      </c>
      <c r="AB214">
        <v>0.4297535480309897</v>
      </c>
      <c r="AC214">
        <v>0.8625457355909838</v>
      </c>
      <c r="AD214">
        <v>2.849576747427887</v>
      </c>
      <c r="AE214">
        <v>1.224592311837853</v>
      </c>
      <c r="AF214">
        <v>1.1267649310129464</v>
      </c>
      <c r="AG214">
        <v>1.0589885413648554</v>
      </c>
      <c r="AH214">
        <v>1.0909916912722475</v>
      </c>
      <c r="AI214">
        <v>1.1489465091559665</v>
      </c>
      <c r="AJ214">
        <v>1.2113274087665737</v>
      </c>
      <c r="AK214">
        <v>1.126677351362442</v>
      </c>
      <c r="AL214">
        <v>1.1161285430176837</v>
      </c>
      <c r="AM214">
        <v>1.6970072277349015</v>
      </c>
      <c r="AN214">
        <v>1.8639194028649604</v>
      </c>
      <c r="AO214">
        <v>1.8474654486539721</v>
      </c>
      <c r="AP214">
        <v>0.96035048961872627</v>
      </c>
      <c r="AQ214">
        <v>0.9634514373751808</v>
      </c>
      <c r="AR214">
        <v>1.6153296411160523</v>
      </c>
      <c r="AS214">
        <v>1.5845565927352374</v>
      </c>
    </row>
    <row r="215" spans="2:45" x14ac:dyDescent="0.25">
      <c r="B215" t="s">
        <v>91</v>
      </c>
      <c r="AK215">
        <v>0.81904773565468614</v>
      </c>
      <c r="AL215">
        <v>1.0315306396551085</v>
      </c>
      <c r="AM215">
        <v>0.58795504221835282</v>
      </c>
      <c r="AN215">
        <v>1.0939046091964548</v>
      </c>
      <c r="AO215">
        <v>1.4099797495016584</v>
      </c>
      <c r="AP215">
        <v>1.4313990319222074</v>
      </c>
      <c r="AQ215">
        <v>0.97763042241351616</v>
      </c>
      <c r="AR215">
        <v>1.0890435509103462</v>
      </c>
      <c r="AS215">
        <v>1.5752561973470123</v>
      </c>
    </row>
    <row r="216" spans="2:45" x14ac:dyDescent="0.25">
      <c r="B216" t="s">
        <v>85</v>
      </c>
      <c r="C216">
        <v>0.90442820440817984</v>
      </c>
      <c r="D216">
        <v>2.5770590007821075E-4</v>
      </c>
      <c r="E216">
        <v>2.2469194290416461E-4</v>
      </c>
      <c r="F216">
        <v>5.5465121695261578E-3</v>
      </c>
      <c r="G216">
        <v>9.2258378008449357E-4</v>
      </c>
      <c r="H216">
        <v>2.0793805135243754E-3</v>
      </c>
      <c r="I216">
        <v>-3.8835683950024171E-3</v>
      </c>
      <c r="J216">
        <v>9.4076656055832614E-3</v>
      </c>
      <c r="K216">
        <v>4.9021005614866926E-3</v>
      </c>
      <c r="L216">
        <v>5.1719126882535382E-3</v>
      </c>
      <c r="M216">
        <v>2.8981591119857973E-3</v>
      </c>
      <c r="N216">
        <v>4.8287931089442395E-3</v>
      </c>
      <c r="O216">
        <v>-4.1710784640799925E-4</v>
      </c>
      <c r="P216">
        <v>1.9165274161987052E-4</v>
      </c>
      <c r="Q216">
        <v>-2.7787911963999695E-2</v>
      </c>
      <c r="R216">
        <v>3.3805884116070987E-2</v>
      </c>
      <c r="S216">
        <v>-8.1155094930054753E-2</v>
      </c>
      <c r="T216">
        <v>-2.8253761147153125E-2</v>
      </c>
      <c r="U216">
        <v>7.8877460894090895E-2</v>
      </c>
      <c r="V216">
        <v>1.5053144438320515E-2</v>
      </c>
      <c r="W216">
        <v>3.0388904329448872E-2</v>
      </c>
      <c r="X216">
        <v>7.2661510473450283E-3</v>
      </c>
      <c r="Y216">
        <v>0.17775713485639555</v>
      </c>
      <c r="Z216">
        <v>5.5352317602722585E-2</v>
      </c>
      <c r="AA216">
        <v>4.0243902607389303E-5</v>
      </c>
      <c r="AB216">
        <v>2.4644815189980032E-2</v>
      </c>
      <c r="AC216">
        <v>1.1029503294849967</v>
      </c>
      <c r="AD216">
        <v>6.5169445643887158E-2</v>
      </c>
      <c r="AE216">
        <v>0.22763929212236264</v>
      </c>
      <c r="AF216">
        <v>0.23993263458753034</v>
      </c>
      <c r="AG216">
        <v>4.3214988627109263E-2</v>
      </c>
      <c r="AH216">
        <v>-0.31961539563399993</v>
      </c>
      <c r="AI216">
        <v>9.4901827935532646E-3</v>
      </c>
      <c r="AJ216">
        <v>-0.140178224790385</v>
      </c>
      <c r="AK216">
        <v>3.9960909368394963E-2</v>
      </c>
      <c r="AL216">
        <v>0.28949264612385012</v>
      </c>
      <c r="AM216">
        <v>0.11944093950683091</v>
      </c>
      <c r="AN216">
        <v>9.722272493055166E-2</v>
      </c>
      <c r="AO216">
        <v>-4.0377580706114089E-3</v>
      </c>
      <c r="AP216">
        <v>1.0514342102376597</v>
      </c>
      <c r="AQ216">
        <v>1.0877817469373618</v>
      </c>
      <c r="AR216">
        <v>2.0293072390938369</v>
      </c>
      <c r="AS216">
        <v>1.5678418139349872</v>
      </c>
    </row>
    <row r="217" spans="2:45" x14ac:dyDescent="0.25">
      <c r="B217" t="s">
        <v>59</v>
      </c>
      <c r="W217">
        <v>2.6110269959530949E-5</v>
      </c>
      <c r="X217">
        <v>0.13866327813545862</v>
      </c>
      <c r="Y217">
        <v>0.30689146118838562</v>
      </c>
      <c r="Z217">
        <v>0.35658519221079304</v>
      </c>
      <c r="AA217">
        <v>1.1339216750370489</v>
      </c>
      <c r="AB217">
        <v>1.1810450238618209</v>
      </c>
      <c r="AC217">
        <v>0.74433236830958716</v>
      </c>
      <c r="AD217">
        <v>3.44330283937202</v>
      </c>
      <c r="AE217">
        <v>4.822453220326282</v>
      </c>
      <c r="AF217">
        <v>2.924786865151646</v>
      </c>
      <c r="AG217">
        <v>2.7797807859971688</v>
      </c>
      <c r="AH217">
        <v>2.8507446605418223</v>
      </c>
      <c r="AI217">
        <v>2.4875778314267483</v>
      </c>
      <c r="AJ217">
        <v>3.1009307015162317</v>
      </c>
      <c r="AK217">
        <v>8.5005906087960632</v>
      </c>
      <c r="AL217">
        <v>6.9236957086447797</v>
      </c>
      <c r="AM217">
        <v>9.3326953798523178</v>
      </c>
      <c r="AN217">
        <v>6.0310534587415399</v>
      </c>
      <c r="AO217">
        <v>6.777476016773516</v>
      </c>
      <c r="AP217">
        <v>2.9973645955596391</v>
      </c>
      <c r="AQ217">
        <v>1.9442661573100133</v>
      </c>
      <c r="AR217">
        <v>1.4002467913782737</v>
      </c>
      <c r="AS217">
        <v>1.5519841892604485</v>
      </c>
    </row>
    <row r="218" spans="2:45" x14ac:dyDescent="0.25">
      <c r="B218" t="s">
        <v>231</v>
      </c>
      <c r="I218">
        <v>-2.0228972533706154E-2</v>
      </c>
      <c r="J218">
        <v>-0.29848604125816086</v>
      </c>
      <c r="K218">
        <v>-1.0058506180575753</v>
      </c>
      <c r="L218">
        <v>-1.0886309793560822</v>
      </c>
      <c r="M218">
        <v>1.0338214883399941</v>
      </c>
      <c r="N218">
        <v>-0.38603195908476845</v>
      </c>
      <c r="O218">
        <v>-0.47973334548733909</v>
      </c>
      <c r="P218">
        <v>-0.51667987866012532</v>
      </c>
      <c r="Q218">
        <v>0.51399487973039371</v>
      </c>
      <c r="R218">
        <v>-0.42852265319774147</v>
      </c>
      <c r="S218">
        <v>-0.16699644361283025</v>
      </c>
      <c r="T218">
        <v>1.6245781108852226</v>
      </c>
      <c r="U218">
        <v>-0.31345155234788036</v>
      </c>
      <c r="V218">
        <v>1.2962724930951324</v>
      </c>
      <c r="W218">
        <v>3.0029126217220341</v>
      </c>
      <c r="X218">
        <v>3.2438704134493297</v>
      </c>
      <c r="Y218">
        <v>4.0277730953054975</v>
      </c>
      <c r="Z218">
        <v>1.5926511854533021</v>
      </c>
      <c r="AA218">
        <v>2.6264989757207808</v>
      </c>
      <c r="AB218">
        <v>2.535489987145668</v>
      </c>
      <c r="AC218">
        <v>2.8143324773180338</v>
      </c>
      <c r="AD218">
        <v>2.7206306106193963</v>
      </c>
      <c r="AE218">
        <v>4.222071876659383</v>
      </c>
      <c r="AF218">
        <v>5.930306829223726</v>
      </c>
      <c r="AG218">
        <v>5.198348850670925</v>
      </c>
      <c r="AH218">
        <v>6.7428076869304894</v>
      </c>
      <c r="AI218">
        <v>4.9501030860571902</v>
      </c>
      <c r="AJ218">
        <v>7.6424385882077992</v>
      </c>
      <c r="AK218">
        <v>5.913582529960892</v>
      </c>
      <c r="AL218">
        <v>5.7594325939844424</v>
      </c>
      <c r="AM218">
        <v>7.0767145040053752</v>
      </c>
      <c r="AN218">
        <v>6.3330650669072188</v>
      </c>
      <c r="AO218">
        <v>10.065211471210993</v>
      </c>
      <c r="AP218">
        <v>4.0013502068615097</v>
      </c>
      <c r="AQ218">
        <v>1.4041101991425347</v>
      </c>
      <c r="AR218">
        <v>1.1968827044748873</v>
      </c>
      <c r="AS218">
        <v>1.5463408741077018</v>
      </c>
    </row>
    <row r="219" spans="2:45" x14ac:dyDescent="0.25">
      <c r="B219" t="s">
        <v>232</v>
      </c>
      <c r="C219">
        <v>1.6340065837192435</v>
      </c>
      <c r="D219">
        <v>3.1148678605162212</v>
      </c>
      <c r="E219">
        <v>2.4848432671481779</v>
      </c>
      <c r="F219">
        <v>2.4599562506121648</v>
      </c>
      <c r="G219">
        <v>1.0343450316261988</v>
      </c>
      <c r="H219">
        <v>1.692361519084435</v>
      </c>
      <c r="I219">
        <v>0.93365581551409571</v>
      </c>
      <c r="J219">
        <v>1.2224483369641854</v>
      </c>
      <c r="K219">
        <v>0.57745857183585325</v>
      </c>
      <c r="L219">
        <v>0.65509827847082092</v>
      </c>
      <c r="M219">
        <v>-1.1508558040300845</v>
      </c>
      <c r="N219">
        <v>0.88794765045368407</v>
      </c>
      <c r="O219">
        <v>0.83780646423036786</v>
      </c>
      <c r="P219">
        <v>1.0279788000950796</v>
      </c>
      <c r="Q219">
        <v>0.66371710162145836</v>
      </c>
      <c r="R219">
        <v>1.6817264802005849</v>
      </c>
      <c r="S219">
        <v>0.93243690844384364</v>
      </c>
      <c r="T219">
        <v>2.5341258287769191</v>
      </c>
      <c r="U219">
        <v>1.6271247489046705</v>
      </c>
      <c r="V219">
        <v>7.7761405146206597</v>
      </c>
      <c r="W219">
        <v>1.9113747300377415</v>
      </c>
      <c r="X219">
        <v>2.6005779010641827</v>
      </c>
      <c r="Y219">
        <v>3.0601128935457158</v>
      </c>
      <c r="Z219">
        <v>8.5209213201016887</v>
      </c>
      <c r="AA219">
        <v>10.832558166021256</v>
      </c>
      <c r="AB219">
        <v>3.7806883899625623</v>
      </c>
      <c r="AC219">
        <v>4.5543084381001142</v>
      </c>
      <c r="AD219">
        <v>4.2974456879538536</v>
      </c>
      <c r="AE219">
        <v>3.2849208091192477</v>
      </c>
      <c r="AF219">
        <v>2.8014901129962735</v>
      </c>
      <c r="AG219">
        <v>2.4579350610678254</v>
      </c>
      <c r="AH219">
        <v>2.6975206026392433</v>
      </c>
      <c r="AI219">
        <v>3.1700632749798792</v>
      </c>
      <c r="AJ219">
        <v>2.9641048419425324</v>
      </c>
      <c r="AK219">
        <v>2.1333307719824859</v>
      </c>
      <c r="AL219">
        <v>4.4388492750387618</v>
      </c>
      <c r="AM219">
        <v>3.3379794118034258</v>
      </c>
      <c r="AN219">
        <v>3.6256699531703074</v>
      </c>
      <c r="AO219">
        <v>3.9394504245225939</v>
      </c>
      <c r="AP219">
        <v>5.0476614691218931</v>
      </c>
      <c r="AQ219">
        <v>1.6510272454699924</v>
      </c>
      <c r="AR219">
        <v>2.1381051297951159</v>
      </c>
      <c r="AS219">
        <v>1.5449925449654238</v>
      </c>
    </row>
    <row r="220" spans="2:45" x14ac:dyDescent="0.25">
      <c r="B220" t="s">
        <v>67</v>
      </c>
      <c r="C220">
        <v>0.87814285550104132</v>
      </c>
      <c r="D220">
        <v>0.7831456961544131</v>
      </c>
      <c r="E220">
        <v>0.39484822001921149</v>
      </c>
      <c r="F220">
        <v>0.82683051373246064</v>
      </c>
      <c r="G220">
        <v>0.70683583749319023</v>
      </c>
      <c r="H220">
        <v>0.52089801619760268</v>
      </c>
      <c r="I220">
        <v>0.82163426674146844</v>
      </c>
      <c r="J220">
        <v>0.39975420673796597</v>
      </c>
      <c r="K220">
        <v>0.64200094699455179</v>
      </c>
      <c r="L220">
        <v>0.990037765110382</v>
      </c>
      <c r="M220">
        <v>1.0753417032685584</v>
      </c>
      <c r="N220">
        <v>1.2307912430273524</v>
      </c>
      <c r="O220">
        <v>1.094284321812558</v>
      </c>
      <c r="P220">
        <v>1.4724561499396474</v>
      </c>
      <c r="Q220">
        <v>0.87797130748432184</v>
      </c>
      <c r="R220">
        <v>1.0754955758216032</v>
      </c>
      <c r="S220">
        <v>1.5729272175200582</v>
      </c>
      <c r="T220">
        <v>0.84412447419655889</v>
      </c>
      <c r="U220">
        <v>1.0980414134104697</v>
      </c>
      <c r="V220">
        <v>1.2490075079891723</v>
      </c>
      <c r="W220">
        <v>0.97027219380088536</v>
      </c>
      <c r="X220">
        <v>1.5080112112380446</v>
      </c>
      <c r="Y220">
        <v>1.2081650213774384</v>
      </c>
      <c r="Z220">
        <v>0.87089758872460654</v>
      </c>
      <c r="AA220">
        <v>2.0808096797590534</v>
      </c>
      <c r="AB220">
        <v>2.7709395125448779</v>
      </c>
      <c r="AC220">
        <v>2.311400188726719</v>
      </c>
      <c r="AD220">
        <v>2.6697900163170933</v>
      </c>
      <c r="AE220">
        <v>2.5411361807617676</v>
      </c>
      <c r="AF220">
        <v>2.395425103577741</v>
      </c>
      <c r="AG220">
        <v>2.6490253595532942</v>
      </c>
      <c r="AH220">
        <v>4.1204118226095678</v>
      </c>
      <c r="AI220">
        <v>3.2272940855774834</v>
      </c>
      <c r="AJ220">
        <v>2.6012208939133719</v>
      </c>
      <c r="AK220">
        <v>3.2223272170528108</v>
      </c>
      <c r="AL220">
        <v>2.8474609321506792</v>
      </c>
      <c r="AM220">
        <v>2.1410843870263374</v>
      </c>
      <c r="AN220">
        <v>3.0845344609311089</v>
      </c>
      <c r="AO220">
        <v>2.5782348035012275</v>
      </c>
      <c r="AP220">
        <v>1.9049725460146356</v>
      </c>
      <c r="AQ220">
        <v>2.1896897153348416</v>
      </c>
      <c r="AR220">
        <v>2.0129339184806549</v>
      </c>
      <c r="AS220">
        <v>1.4516831429743831</v>
      </c>
    </row>
    <row r="221" spans="2:45" x14ac:dyDescent="0.25">
      <c r="B221" t="s">
        <v>233</v>
      </c>
      <c r="AJ221">
        <v>1.0352806414662086</v>
      </c>
      <c r="AL221">
        <v>0.18952202045501984</v>
      </c>
      <c r="AM221">
        <v>1.8327030830090789</v>
      </c>
      <c r="AN221">
        <v>1.5563024320744583</v>
      </c>
      <c r="AO221">
        <v>5.7218176351525942</v>
      </c>
      <c r="AP221">
        <v>6.0397753610741498</v>
      </c>
      <c r="AQ221">
        <v>3.0521222273359734</v>
      </c>
      <c r="AR221">
        <v>4.2786558805282278</v>
      </c>
      <c r="AS221">
        <v>1.3949286073800737</v>
      </c>
    </row>
    <row r="222" spans="2:45" x14ac:dyDescent="0.25">
      <c r="B222" t="s">
        <v>38</v>
      </c>
      <c r="R222">
        <v>2.1125344669117647E-2</v>
      </c>
      <c r="S222">
        <v>2.1653670964255384E-2</v>
      </c>
      <c r="T222">
        <v>1.8785985508358971E-2</v>
      </c>
      <c r="U222">
        <v>2.179474631016548E-2</v>
      </c>
      <c r="V222">
        <v>1.3380133486929792E-2</v>
      </c>
      <c r="W222">
        <v>0.13787847675493747</v>
      </c>
      <c r="X222">
        <v>0.34787730137984774</v>
      </c>
      <c r="Y222">
        <v>0.73460077164025617</v>
      </c>
      <c r="Z222">
        <v>1.8251630186668168</v>
      </c>
      <c r="AA222">
        <v>1.7296221065591328</v>
      </c>
      <c r="AB222">
        <v>2.6312049095254761</v>
      </c>
      <c r="AC222">
        <v>2.8707443967843647</v>
      </c>
      <c r="AD222">
        <v>3.1230545509582752</v>
      </c>
      <c r="AE222">
        <v>3.6812859667632987</v>
      </c>
      <c r="AF222">
        <v>4.3324935555395312</v>
      </c>
      <c r="AG222">
        <v>5.4549344566873286</v>
      </c>
      <c r="AH222">
        <v>3.0007215058673822</v>
      </c>
      <c r="AI222">
        <v>2.0844747111595909</v>
      </c>
      <c r="AJ222">
        <v>2.1166887408735748</v>
      </c>
      <c r="AK222">
        <v>5.0306802143340779</v>
      </c>
      <c r="AL222">
        <v>3.6362470004128942</v>
      </c>
      <c r="AM222">
        <v>6.2978908164006517</v>
      </c>
      <c r="AN222">
        <v>6.0126280638749359</v>
      </c>
      <c r="AO222">
        <v>2.8390787578567696</v>
      </c>
      <c r="AP222">
        <v>3.33892365302296</v>
      </c>
      <c r="AQ222">
        <v>3.6343192464301302</v>
      </c>
      <c r="AR222">
        <v>3.3652512434828723</v>
      </c>
      <c r="AS222">
        <v>1.3669569278213156</v>
      </c>
    </row>
    <row r="223" spans="2:45" x14ac:dyDescent="0.25">
      <c r="B223" t="s">
        <v>35</v>
      </c>
      <c r="Z223">
        <v>0.40642183334437521</v>
      </c>
      <c r="AA223">
        <v>0.44987025279863702</v>
      </c>
      <c r="AB223">
        <v>0.91788053781457679</v>
      </c>
      <c r="AC223">
        <v>1.8085586120143353</v>
      </c>
      <c r="AD223">
        <v>3.4999802541293557</v>
      </c>
      <c r="AE223">
        <v>8.2239282747099942</v>
      </c>
      <c r="AF223">
        <v>4.4338790716751548</v>
      </c>
      <c r="AG223">
        <v>3.313524339262913</v>
      </c>
      <c r="AH223">
        <v>3.6665576959057833</v>
      </c>
      <c r="AI223">
        <v>5.0300357300719867</v>
      </c>
      <c r="AJ223">
        <v>0.96287990101891741</v>
      </c>
      <c r="AK223">
        <v>3.4283862126437392</v>
      </c>
      <c r="AL223">
        <v>4.5798204719264879</v>
      </c>
      <c r="AM223">
        <v>6.820146923693053</v>
      </c>
      <c r="AN223">
        <v>5.9463437601014277</v>
      </c>
      <c r="AO223">
        <v>4.038700590307422</v>
      </c>
      <c r="AP223">
        <v>5.1893347619879772E-2</v>
      </c>
      <c r="AQ223">
        <v>2.376547142257952</v>
      </c>
      <c r="AR223">
        <v>3.3660181443185029</v>
      </c>
      <c r="AS223">
        <v>1.3556937277589445</v>
      </c>
    </row>
    <row r="224" spans="2:45" x14ac:dyDescent="0.25">
      <c r="B224" t="s">
        <v>234</v>
      </c>
      <c r="W224">
        <v>0.53371177986754992</v>
      </c>
      <c r="X224">
        <v>0.23995600066970832</v>
      </c>
      <c r="Y224">
        <v>3.9873305199659947E-6</v>
      </c>
      <c r="Z224">
        <v>4.2509855073136051E-6</v>
      </c>
      <c r="AA224">
        <v>3.6927408425236721E-6</v>
      </c>
      <c r="AB224">
        <v>1.6498739096868446E-2</v>
      </c>
      <c r="AC224">
        <v>0.44244870559396754</v>
      </c>
      <c r="AD224">
        <v>-0.19127538316536097</v>
      </c>
      <c r="AF224">
        <v>0.25064081285484729</v>
      </c>
      <c r="AI224">
        <v>0.45161740927276273</v>
      </c>
      <c r="AJ224">
        <v>0.54182718202966484</v>
      </c>
      <c r="AK224">
        <v>1.2608701103534261</v>
      </c>
      <c r="AL224">
        <v>0.75847092120497595</v>
      </c>
      <c r="AM224">
        <v>0.68206444645753095</v>
      </c>
      <c r="AN224">
        <v>6.1747576079734667</v>
      </c>
      <c r="AO224">
        <v>0.24988215029668487</v>
      </c>
      <c r="AP224">
        <v>1.4468937433121367</v>
      </c>
      <c r="AQ224">
        <v>4.7479618257951062</v>
      </c>
      <c r="AR224">
        <v>1.6917052803881529</v>
      </c>
      <c r="AS224">
        <v>1.3099736485600109</v>
      </c>
    </row>
    <row r="225" spans="2:45" x14ac:dyDescent="0.25">
      <c r="B225" t="s">
        <v>235</v>
      </c>
      <c r="C225">
        <v>-2.0230629172567265</v>
      </c>
      <c r="D225">
        <v>-2.5124702697753407</v>
      </c>
      <c r="E225">
        <v>1.0465924895688454</v>
      </c>
      <c r="F225">
        <v>4.6511627906976747</v>
      </c>
      <c r="G225">
        <v>2.0211611502984268</v>
      </c>
      <c r="H225">
        <v>0.24946236559139787</v>
      </c>
      <c r="I225">
        <v>0.20969337289812065</v>
      </c>
      <c r="J225">
        <v>-3.5257410296411855</v>
      </c>
      <c r="K225">
        <v>-1.8354859079294776</v>
      </c>
      <c r="L225">
        <v>-3.4993614303959135</v>
      </c>
      <c r="M225">
        <v>2.2770161558856583</v>
      </c>
      <c r="N225">
        <v>6.9399921264270841</v>
      </c>
      <c r="O225">
        <v>-1.212915915423701</v>
      </c>
      <c r="P225">
        <v>9.2236306020823911</v>
      </c>
      <c r="Q225">
        <v>-8.2045941098188973</v>
      </c>
      <c r="R225">
        <v>2.4391640423704555</v>
      </c>
      <c r="S225">
        <v>-6.7789001122334449</v>
      </c>
      <c r="T225">
        <v>-13.226514262387102</v>
      </c>
      <c r="U225">
        <v>-14.729950900163665</v>
      </c>
      <c r="V225">
        <v>-55.242203052422035</v>
      </c>
      <c r="W225">
        <v>-19.778521761524594</v>
      </c>
      <c r="X225">
        <v>4.1267008699531562</v>
      </c>
      <c r="Y225">
        <v>-13.420662382600099</v>
      </c>
      <c r="Z225">
        <v>-10.86768639824405</v>
      </c>
      <c r="AA225">
        <v>-4.987675014789982</v>
      </c>
      <c r="AB225">
        <v>-2.9684254364601252</v>
      </c>
      <c r="AC225">
        <v>2.2193021351105786</v>
      </c>
      <c r="AD225">
        <v>-0.98966497172914436</v>
      </c>
      <c r="AE225">
        <v>0.96296296296296302</v>
      </c>
      <c r="AF225">
        <v>-6.9456666226262289</v>
      </c>
      <c r="AG225">
        <v>-16.588871516540777</v>
      </c>
      <c r="AH225">
        <v>-3.5103089164134453</v>
      </c>
      <c r="AI225">
        <v>-6.8249123506211902</v>
      </c>
      <c r="AJ225">
        <v>-5.9864879455815885</v>
      </c>
      <c r="AK225">
        <v>-2.5133203647853892</v>
      </c>
      <c r="AL225">
        <v>1.5555673469387754</v>
      </c>
      <c r="AM225">
        <v>-6.2221704135442684</v>
      </c>
      <c r="AN225">
        <v>-8.4008373650911796</v>
      </c>
      <c r="AO225">
        <v>-6.549731903485255</v>
      </c>
      <c r="AP225">
        <v>-2.4100676818950935</v>
      </c>
      <c r="AQ225">
        <v>-5.6707436624416276</v>
      </c>
      <c r="AR225">
        <v>3.3298525254337603</v>
      </c>
      <c r="AS225">
        <v>1.2912216546856108</v>
      </c>
    </row>
    <row r="226" spans="2:45" x14ac:dyDescent="0.25">
      <c r="B226" t="s">
        <v>52</v>
      </c>
      <c r="H226">
        <v>-1.0305685382824779E-2</v>
      </c>
      <c r="I226">
        <v>-7.3732962595549215E-3</v>
      </c>
      <c r="J226">
        <v>-2.9170547476155339E-2</v>
      </c>
      <c r="K226">
        <v>1.2948371454008959E-2</v>
      </c>
      <c r="L226">
        <v>3.1199747455443461E-2</v>
      </c>
      <c r="M226">
        <v>4.1752349406843151E-2</v>
      </c>
      <c r="N226">
        <v>4.6687514135502331E-2</v>
      </c>
      <c r="O226">
        <v>3.5292787029766862E-2</v>
      </c>
      <c r="P226">
        <v>2.539507769069541E-3</v>
      </c>
      <c r="Q226">
        <v>8.9124316400528147E-3</v>
      </c>
      <c r="R226">
        <v>4.4841457007636164E-2</v>
      </c>
      <c r="S226">
        <v>4.6468862794717881E-2</v>
      </c>
      <c r="T226">
        <v>7.4779790864813039E-2</v>
      </c>
      <c r="U226">
        <v>3.0236161699444958E-2</v>
      </c>
      <c r="V226">
        <v>8.3689167548374258E-2</v>
      </c>
      <c r="W226">
        <v>7.2469134144660732E-2</v>
      </c>
      <c r="X226">
        <v>2.6756298250624044E-2</v>
      </c>
      <c r="Y226">
        <v>9.4288420163115713E-2</v>
      </c>
      <c r="Z226">
        <v>0.19366016645724413</v>
      </c>
      <c r="AA226">
        <v>0.29226102038055968</v>
      </c>
      <c r="AB226">
        <v>0.58473272845704238</v>
      </c>
      <c r="AC226">
        <v>0.60683756561458846</v>
      </c>
      <c r="AD226">
        <v>0.84538389650908374</v>
      </c>
      <c r="AE226">
        <v>0.6145088695771328</v>
      </c>
      <c r="AF226">
        <v>0.4644986011957653</v>
      </c>
      <c r="AG226">
        <v>0.75202444623280318</v>
      </c>
      <c r="AH226">
        <v>1.1077840159976464</v>
      </c>
      <c r="AI226">
        <v>1.0737360822116646</v>
      </c>
      <c r="AJ226">
        <v>0.69907050395024617</v>
      </c>
      <c r="AK226">
        <v>0.79980768565337013</v>
      </c>
      <c r="AL226">
        <v>0.8714069043423337</v>
      </c>
      <c r="AM226">
        <v>2.1102903149667931</v>
      </c>
      <c r="AN226">
        <v>2.0366300881681938</v>
      </c>
      <c r="AO226">
        <v>3.5459832523692669</v>
      </c>
      <c r="AP226">
        <v>2.6059829582593372</v>
      </c>
      <c r="AQ226">
        <v>1.6036022526111435</v>
      </c>
      <c r="AR226">
        <v>1.9413143905646029</v>
      </c>
      <c r="AS226">
        <v>1.2909618267766101</v>
      </c>
    </row>
    <row r="227" spans="2:45" x14ac:dyDescent="0.25">
      <c r="B227" t="s">
        <v>15</v>
      </c>
      <c r="C227">
        <v>2.2568920563581774</v>
      </c>
      <c r="D227">
        <v>1.3961476490405742</v>
      </c>
      <c r="E227">
        <v>1.3301201908893709</v>
      </c>
      <c r="F227">
        <v>1.6299584260177826</v>
      </c>
      <c r="G227">
        <v>1.8152118302541671</v>
      </c>
      <c r="H227">
        <v>1.0812783861089068</v>
      </c>
      <c r="I227">
        <v>2.0542995223099192</v>
      </c>
      <c r="J227">
        <v>1.0073619351750147</v>
      </c>
      <c r="K227">
        <v>1.4891559370495351</v>
      </c>
      <c r="L227">
        <v>1.7056918000045205</v>
      </c>
      <c r="M227">
        <v>0.77361316882663644</v>
      </c>
      <c r="N227">
        <v>1.1356167223540823</v>
      </c>
      <c r="O227">
        <v>1.3716120216685672</v>
      </c>
      <c r="P227">
        <v>0.72759611219408382</v>
      </c>
      <c r="Q227">
        <v>5.8886869920213796</v>
      </c>
      <c r="R227">
        <v>5.1799409132394407</v>
      </c>
      <c r="S227">
        <v>4.0030081166010483</v>
      </c>
      <c r="T227">
        <v>3.2073369276656543</v>
      </c>
      <c r="U227">
        <v>3.8338056314772246</v>
      </c>
      <c r="V227">
        <v>3.7360016906415527</v>
      </c>
      <c r="W227">
        <v>3.8493855317306549</v>
      </c>
      <c r="X227">
        <v>3.0466781475243829</v>
      </c>
      <c r="Y227">
        <v>4.6889242464588046</v>
      </c>
      <c r="Z227">
        <v>5.1715472105301483</v>
      </c>
      <c r="AA227">
        <v>4.5523231902476171</v>
      </c>
      <c r="AB227">
        <v>5.2278706078285024</v>
      </c>
      <c r="AC227">
        <v>3.3604058804243704</v>
      </c>
      <c r="AD227">
        <v>3.7671734712215752</v>
      </c>
      <c r="AE227">
        <v>2.3059049542765968</v>
      </c>
      <c r="AF227">
        <v>1.9694252826680854</v>
      </c>
      <c r="AG227">
        <v>7.3839586503230095</v>
      </c>
      <c r="AH227">
        <v>-0.56103489191681288</v>
      </c>
      <c r="AI227">
        <v>2.2432733255950037</v>
      </c>
      <c r="AJ227">
        <v>2.5922062836119792</v>
      </c>
      <c r="AK227">
        <v>2.27263194520819</v>
      </c>
      <c r="AL227">
        <v>1.4908119166591081</v>
      </c>
      <c r="AM227">
        <v>4.7702857030315124</v>
      </c>
      <c r="AN227">
        <v>1.3751984288868828</v>
      </c>
      <c r="AO227">
        <v>3.4436166947562712</v>
      </c>
      <c r="AP227">
        <v>-0.25397111890218826</v>
      </c>
      <c r="AQ227">
        <v>0.34978129207545627</v>
      </c>
      <c r="AR227">
        <v>2.4782335546584369</v>
      </c>
      <c r="AS227">
        <v>1.2883424280181517</v>
      </c>
    </row>
    <row r="228" spans="2:45" x14ac:dyDescent="0.25">
      <c r="B228" t="s">
        <v>236</v>
      </c>
      <c r="C228">
        <v>-1.5552044518294596E-2</v>
      </c>
      <c r="D228">
        <v>0.29143003477915708</v>
      </c>
      <c r="E228">
        <v>5.1138655911937198E-2</v>
      </c>
      <c r="F228">
        <v>0.5881238329136339</v>
      </c>
      <c r="G228">
        <v>0.94868437697551056</v>
      </c>
      <c r="H228">
        <v>0.76541046877600805</v>
      </c>
      <c r="I228">
        <v>0.8977837452770534</v>
      </c>
      <c r="J228">
        <v>1.0688088940780416</v>
      </c>
      <c r="K228">
        <v>0.44481079128887097</v>
      </c>
      <c r="L228">
        <v>2.5452366129055937E-2</v>
      </c>
      <c r="M228">
        <v>-0.32665238060524454</v>
      </c>
      <c r="N228">
        <v>0.48251389105869735</v>
      </c>
      <c r="O228">
        <v>4.3080046595323267E-2</v>
      </c>
      <c r="P228">
        <v>0.31614954355175029</v>
      </c>
      <c r="Q228">
        <v>2.8654683053360861E-2</v>
      </c>
      <c r="R228">
        <v>3.9044367675956239E-2</v>
      </c>
      <c r="S228">
        <v>0.42519905147932779</v>
      </c>
      <c r="T228">
        <v>0.92481093225625921</v>
      </c>
      <c r="U228">
        <v>2.4706031742438315</v>
      </c>
      <c r="V228">
        <v>1.3223655313675522</v>
      </c>
      <c r="W228">
        <v>1.1960751971368071</v>
      </c>
      <c r="X228">
        <v>1.1977760477315238</v>
      </c>
      <c r="Y228">
        <v>0.43038061968236357</v>
      </c>
      <c r="Z228">
        <v>2.2770670488498448</v>
      </c>
      <c r="AA228">
        <v>2.4826579400799873</v>
      </c>
      <c r="AB228">
        <v>1.9940672263122243</v>
      </c>
      <c r="AC228">
        <v>1.8310598210163793</v>
      </c>
      <c r="AD228">
        <v>1.4840115171161212</v>
      </c>
      <c r="AE228">
        <v>3.1672819647142916</v>
      </c>
      <c r="AF228">
        <v>1.5024975147330168</v>
      </c>
      <c r="AG228">
        <v>2.7645346597818956</v>
      </c>
      <c r="AH228">
        <v>0.25569746862294562</v>
      </c>
      <c r="AI228">
        <v>1.8953347993035428</v>
      </c>
      <c r="AJ228">
        <v>0.58516326953721387</v>
      </c>
      <c r="AK228">
        <v>0.75297218582874692</v>
      </c>
      <c r="AL228">
        <v>1.6144998791794443</v>
      </c>
      <c r="AM228">
        <v>2.2153662244235113</v>
      </c>
      <c r="AN228">
        <v>1.9541553318848912</v>
      </c>
      <c r="AO228">
        <v>0.77189401409008718</v>
      </c>
      <c r="AP228">
        <v>1.2265058247115359</v>
      </c>
      <c r="AQ228">
        <v>0.53629435510419665</v>
      </c>
      <c r="AR228">
        <v>0.89566869449863118</v>
      </c>
      <c r="AS228">
        <v>1.2852303143791466</v>
      </c>
    </row>
    <row r="229" spans="2:45" x14ac:dyDescent="0.25">
      <c r="B229" t="s">
        <v>40</v>
      </c>
      <c r="C229">
        <v>0.11711125569290827</v>
      </c>
      <c r="D229">
        <v>7.4499058057886633E-2</v>
      </c>
      <c r="E229">
        <v>0.10527136618839676</v>
      </c>
      <c r="F229">
        <v>0.14840742037101856</v>
      </c>
      <c r="G229">
        <v>0.2150051652892562</v>
      </c>
      <c r="H229">
        <v>0.15157795014506484</v>
      </c>
      <c r="I229">
        <v>0.17309331060928845</v>
      </c>
      <c r="J229">
        <v>0.13902205177372964</v>
      </c>
      <c r="K229">
        <v>0.24823898837307989</v>
      </c>
      <c r="L229">
        <v>0.33053455415827671</v>
      </c>
      <c r="M229">
        <v>0.59144104803493447</v>
      </c>
      <c r="N229">
        <v>0.78451524494689961</v>
      </c>
      <c r="O229">
        <v>0.37291479820627804</v>
      </c>
      <c r="P229">
        <v>0.28778758142986727</v>
      </c>
      <c r="Q229">
        <v>0.61276511495532959</v>
      </c>
      <c r="R229">
        <v>0.46034923045068676</v>
      </c>
      <c r="S229">
        <v>0.77163896211411509</v>
      </c>
      <c r="T229">
        <v>1.200587244877007</v>
      </c>
      <c r="U229">
        <v>1.0991889730799984</v>
      </c>
      <c r="V229">
        <v>1.2063205896388991</v>
      </c>
      <c r="W229">
        <v>0.81092380761254923</v>
      </c>
      <c r="X229">
        <v>0.37544541626174277</v>
      </c>
      <c r="Y229">
        <v>0.30293762329301305</v>
      </c>
      <c r="Z229">
        <v>0.7469434631543751</v>
      </c>
      <c r="AA229">
        <v>0.63116559716502252</v>
      </c>
      <c r="AB229">
        <v>0.75417536534446772</v>
      </c>
      <c r="AC229">
        <v>1.0681217747709935</v>
      </c>
      <c r="AD229">
        <v>1.2265783818319105</v>
      </c>
      <c r="AE229">
        <v>1.96972197467296</v>
      </c>
      <c r="AF229">
        <v>2.9945373847729599</v>
      </c>
      <c r="AG229">
        <v>3.1222873358795691</v>
      </c>
      <c r="AH229">
        <v>1.571908557876013</v>
      </c>
      <c r="AI229">
        <v>0.76838308956121015</v>
      </c>
      <c r="AJ229">
        <v>0.55376035857611927</v>
      </c>
      <c r="AK229">
        <v>1.1889386657978334</v>
      </c>
      <c r="AL229">
        <v>1.0563022129908213</v>
      </c>
      <c r="AM229">
        <v>2.1236118026540818</v>
      </c>
      <c r="AN229">
        <v>2.348466537295498</v>
      </c>
      <c r="AO229">
        <v>2.2603751282242892</v>
      </c>
      <c r="AP229">
        <v>1.0666463215863615</v>
      </c>
      <c r="AQ229">
        <v>1.7337799081446419</v>
      </c>
      <c r="AR229">
        <v>1.6257193989880132</v>
      </c>
      <c r="AS229">
        <v>1.2545091907464634</v>
      </c>
    </row>
    <row r="230" spans="2:45" x14ac:dyDescent="0.25">
      <c r="B230" t="s">
        <v>237</v>
      </c>
      <c r="C230">
        <v>1.8629511779434675</v>
      </c>
      <c r="D230">
        <v>1.3157949433300824</v>
      </c>
      <c r="E230">
        <v>0.55132022790885749</v>
      </c>
      <c r="F230">
        <v>9.6229785298284576E-2</v>
      </c>
      <c r="G230">
        <v>1.9483461661016914</v>
      </c>
      <c r="H230">
        <v>0.50872872588003726</v>
      </c>
      <c r="I230">
        <v>5.1867232928919378E-2</v>
      </c>
      <c r="J230">
        <v>-0.30938976094727411</v>
      </c>
      <c r="K230">
        <v>-0.24101893291706863</v>
      </c>
      <c r="L230">
        <v>-0.86624166165961514</v>
      </c>
      <c r="M230">
        <v>-1.2788120048999761E-2</v>
      </c>
      <c r="N230">
        <v>7.4858908961058873E-2</v>
      </c>
      <c r="O230">
        <v>0.41167962815126613</v>
      </c>
      <c r="P230">
        <v>8.2429307306251379E-2</v>
      </c>
      <c r="Q230">
        <v>0.49253733307912695</v>
      </c>
      <c r="R230">
        <v>-0.67492036355080676</v>
      </c>
      <c r="S230">
        <v>-6.3504455305122096E-2</v>
      </c>
      <c r="T230">
        <v>-0.1842569372227677</v>
      </c>
      <c r="U230">
        <v>0.13821485051960045</v>
      </c>
      <c r="V230">
        <v>-0.16108489877494003</v>
      </c>
      <c r="W230">
        <v>-6.7600886001019919E-2</v>
      </c>
      <c r="X230">
        <v>0.21138109314874112</v>
      </c>
      <c r="Y230">
        <v>2.5729370669982459E-3</v>
      </c>
      <c r="Z230">
        <v>8.6579981080177476E-3</v>
      </c>
      <c r="AA230">
        <v>0.27575208433000936</v>
      </c>
      <c r="AB230">
        <v>0.82615275147314016</v>
      </c>
      <c r="AC230">
        <v>0.56799412992660081</v>
      </c>
      <c r="AD230">
        <v>2.5606056374550183</v>
      </c>
      <c r="AE230">
        <v>0.40979658565278176</v>
      </c>
      <c r="AF230">
        <v>1.1287671022177548</v>
      </c>
      <c r="AG230">
        <v>0.72911541385758927</v>
      </c>
      <c r="AH230">
        <v>6.1364003700917396</v>
      </c>
      <c r="AI230">
        <v>1.3319470377246911</v>
      </c>
      <c r="AJ230">
        <v>0.46554466402912892</v>
      </c>
      <c r="AK230">
        <v>0.32014816095700405</v>
      </c>
      <c r="AL230">
        <v>2.6399744721971872</v>
      </c>
      <c r="AM230">
        <v>0.23880265675088225</v>
      </c>
      <c r="AN230">
        <v>2.3016913429238994</v>
      </c>
      <c r="AO230">
        <v>3.6190004957013349</v>
      </c>
      <c r="AP230">
        <v>2.6829498110113121</v>
      </c>
      <c r="AQ230">
        <v>1.0112777750641089</v>
      </c>
      <c r="AR230">
        <v>1.0248446073705504</v>
      </c>
      <c r="AS230">
        <v>1.2099329706022837</v>
      </c>
    </row>
    <row r="231" spans="2:45" x14ac:dyDescent="0.25">
      <c r="B231" t="s">
        <v>238</v>
      </c>
      <c r="W231">
        <v>-2.3179415780153825</v>
      </c>
      <c r="X231">
        <v>4.7636147889083187</v>
      </c>
      <c r="Y231">
        <v>11.108274762160859</v>
      </c>
      <c r="Z231">
        <v>16.821059607215229</v>
      </c>
      <c r="AA231">
        <v>0.37913727214915277</v>
      </c>
      <c r="AB231">
        <v>-5.1117821060024848</v>
      </c>
      <c r="AC231">
        <v>-1.0387706342603891</v>
      </c>
      <c r="AD231">
        <v>-2.0251383183742897</v>
      </c>
      <c r="AE231">
        <v>-3.468654179237904</v>
      </c>
      <c r="AF231">
        <v>-4.0255977651095884</v>
      </c>
      <c r="AG231">
        <v>6.6410169413755396E-2</v>
      </c>
      <c r="AH231">
        <v>1.574386891560084</v>
      </c>
      <c r="AI231">
        <v>1.0689141259653849</v>
      </c>
      <c r="AJ231">
        <v>-0.75656925227915484</v>
      </c>
      <c r="AK231">
        <v>1.034909643252532</v>
      </c>
      <c r="AL231">
        <v>-1.8029161782349825</v>
      </c>
      <c r="AM231">
        <v>5.874600106597077</v>
      </c>
      <c r="AN231">
        <v>3.5784920251128804</v>
      </c>
      <c r="AO231">
        <v>5.1143657823018298</v>
      </c>
      <c r="AP231">
        <v>0.46407896052607739</v>
      </c>
      <c r="AQ231">
        <v>-0.29399598298277313</v>
      </c>
      <c r="AR231">
        <v>-2.440531680114808</v>
      </c>
      <c r="AS231">
        <v>1.0902741488249656</v>
      </c>
    </row>
    <row r="232" spans="2:45" x14ac:dyDescent="0.25">
      <c r="B232" t="s">
        <v>239</v>
      </c>
      <c r="E232">
        <v>1.4312417472267637E-3</v>
      </c>
      <c r="F232">
        <v>2.9006968364733331E-2</v>
      </c>
      <c r="G232">
        <v>1.7657517511379169E-2</v>
      </c>
      <c r="H232">
        <v>7.9570064896927993E-3</v>
      </c>
      <c r="I232">
        <v>5.3752971222546915E-2</v>
      </c>
      <c r="J232">
        <v>7.2463244084240305E-2</v>
      </c>
      <c r="K232">
        <v>5.7897529186529476E-2</v>
      </c>
      <c r="L232">
        <v>-5.1392402363627764E-2</v>
      </c>
      <c r="M232">
        <v>4.6978563058940014E-2</v>
      </c>
      <c r="N232">
        <v>2.7121462956839437E-2</v>
      </c>
      <c r="O232">
        <v>3.8480676729142481E-2</v>
      </c>
      <c r="P232">
        <v>2.3547638942586087E-3</v>
      </c>
      <c r="Q232">
        <v>-2.8127344756404024E-3</v>
      </c>
      <c r="R232">
        <v>-3.0814458380194466E-2</v>
      </c>
      <c r="S232">
        <v>1.1514519640306715E-2</v>
      </c>
      <c r="T232">
        <v>1.3477280973589191E-2</v>
      </c>
      <c r="U232">
        <v>7.1697822401137782E-3</v>
      </c>
      <c r="V232">
        <v>9.2416049484750264E-4</v>
      </c>
      <c r="W232">
        <v>1.0749793327224864E-2</v>
      </c>
      <c r="X232">
        <v>4.4914699288844803E-3</v>
      </c>
      <c r="Y232">
        <v>1.1737580425405954E-2</v>
      </c>
      <c r="Z232">
        <v>4.2361641387090164E-2</v>
      </c>
      <c r="AA232">
        <v>3.3012230443068238E-2</v>
      </c>
      <c r="AB232">
        <v>4.998377636047744E-3</v>
      </c>
      <c r="AC232">
        <v>3.3270610171602107E-2</v>
      </c>
      <c r="AD232">
        <v>0.32934808626739526</v>
      </c>
      <c r="AE232">
        <v>0.43105423371455021</v>
      </c>
      <c r="AF232">
        <v>0.39318660164182556</v>
      </c>
      <c r="AG232">
        <v>0.59498158761709696</v>
      </c>
      <c r="AH232">
        <v>0.16712203693559874</v>
      </c>
      <c r="AI232">
        <v>0.1100236073323355</v>
      </c>
      <c r="AJ232">
        <v>0.5167911955267428</v>
      </c>
      <c r="AK232">
        <v>0.79366954686914382</v>
      </c>
      <c r="AL232">
        <v>1.3492947602911343</v>
      </c>
      <c r="AM232">
        <v>1.1263226268813491</v>
      </c>
      <c r="AN232">
        <v>0.95419819953311746</v>
      </c>
      <c r="AO232">
        <v>1.2690986167188258</v>
      </c>
      <c r="AP232">
        <v>0.82009523943941021</v>
      </c>
      <c r="AQ232">
        <v>0.91487814927734901</v>
      </c>
      <c r="AR232">
        <v>1.0168536676390683</v>
      </c>
      <c r="AS232">
        <v>1.0844607998851361</v>
      </c>
    </row>
    <row r="233" spans="2:45" x14ac:dyDescent="0.25">
      <c r="B233" t="s">
        <v>19</v>
      </c>
      <c r="C233">
        <v>0.4242065091992685</v>
      </c>
      <c r="D233">
        <v>0.32111785451615898</v>
      </c>
      <c r="E233">
        <v>0.32677398374031641</v>
      </c>
      <c r="F233">
        <v>0.43043408913854875</v>
      </c>
      <c r="G233">
        <v>0.65445638868822975</v>
      </c>
      <c r="H233">
        <v>0.43977765609064939</v>
      </c>
      <c r="I233">
        <v>0.26613264520516466</v>
      </c>
      <c r="J233">
        <v>0.46773684190243153</v>
      </c>
      <c r="K233">
        <v>0.49422902804372082</v>
      </c>
      <c r="L233">
        <v>0.42780382048453852</v>
      </c>
      <c r="M233">
        <v>0.47554160952684338</v>
      </c>
      <c r="N233">
        <v>0.40805475936500679</v>
      </c>
      <c r="O233">
        <v>0.2758987666691517</v>
      </c>
      <c r="P233">
        <v>0.31356231575278998</v>
      </c>
      <c r="Q233">
        <v>0.45966131511065383</v>
      </c>
      <c r="R233">
        <v>0.47756497612525617</v>
      </c>
      <c r="S233">
        <v>0.42924042674203045</v>
      </c>
      <c r="T233">
        <v>0.55994564354480192</v>
      </c>
      <c r="U233">
        <v>0.84800814921581635</v>
      </c>
      <c r="V233">
        <v>1.0232211826200917</v>
      </c>
      <c r="W233">
        <v>1.0596108943695841</v>
      </c>
      <c r="X233">
        <v>1.2166916319569121</v>
      </c>
      <c r="Y233">
        <v>1.5906789238073094</v>
      </c>
      <c r="Z233">
        <v>1.600153453315353</v>
      </c>
      <c r="AA233">
        <v>1.1547545374190404</v>
      </c>
      <c r="AB233">
        <v>1.509885116422141</v>
      </c>
      <c r="AC233">
        <v>1.3970141441744002</v>
      </c>
      <c r="AD233">
        <v>1.6213901807577327</v>
      </c>
      <c r="AE233">
        <v>2.0095984206817206</v>
      </c>
      <c r="AF233">
        <v>3.1575067899223921</v>
      </c>
      <c r="AG233">
        <v>3.1952314273240559</v>
      </c>
      <c r="AH233">
        <v>3.7616992250661729</v>
      </c>
      <c r="AI233">
        <v>3.41374857627412</v>
      </c>
      <c r="AJ233">
        <v>2.4027219690980721</v>
      </c>
      <c r="AK233">
        <v>1.596987312546418</v>
      </c>
      <c r="AL233">
        <v>4.1554936385393866</v>
      </c>
      <c r="AM233">
        <v>3.9301888415364585</v>
      </c>
      <c r="AN233">
        <v>3.6040729384972168</v>
      </c>
      <c r="AO233">
        <v>2.2637856907179428</v>
      </c>
      <c r="AP233">
        <v>1.0258924984076734</v>
      </c>
      <c r="AQ233">
        <v>1.5218450015292195</v>
      </c>
      <c r="AR233">
        <v>1.4676106883808371</v>
      </c>
      <c r="AS233">
        <v>1.0769606532681153</v>
      </c>
    </row>
    <row r="234" spans="2:45" x14ac:dyDescent="0.25">
      <c r="B234" t="s">
        <v>68</v>
      </c>
      <c r="J234">
        <v>0.71588821544610071</v>
      </c>
      <c r="K234">
        <v>2.1425460278996362</v>
      </c>
      <c r="L234">
        <v>6.7012983604503473</v>
      </c>
      <c r="M234">
        <v>2.3929545966891488</v>
      </c>
      <c r="N234">
        <v>3.2153746049551457</v>
      </c>
      <c r="O234">
        <v>1.1471054588596197</v>
      </c>
      <c r="P234">
        <v>1.7414563807702497</v>
      </c>
      <c r="Q234">
        <v>2.3794858963256686</v>
      </c>
      <c r="R234">
        <v>3.3945988693311322</v>
      </c>
      <c r="S234">
        <v>3.3930313999500661</v>
      </c>
      <c r="T234">
        <v>2.3395769413339664</v>
      </c>
      <c r="U234">
        <v>3.3956697176541275</v>
      </c>
      <c r="V234">
        <v>3.1531675406229622</v>
      </c>
      <c r="W234">
        <v>1.7018152906049369</v>
      </c>
      <c r="X234">
        <v>0.68432837745513997</v>
      </c>
      <c r="Y234">
        <v>1.0966305047123652</v>
      </c>
      <c r="Z234">
        <v>1.0584252631848625</v>
      </c>
      <c r="AA234">
        <v>2.42013255637033</v>
      </c>
      <c r="AB234">
        <v>0.99402844087750386</v>
      </c>
      <c r="AC234">
        <v>0.94041498453594274</v>
      </c>
      <c r="AD234">
        <v>1.1353759283273444</v>
      </c>
      <c r="AE234">
        <v>1.2684370258572863</v>
      </c>
      <c r="AF234">
        <v>1.1743928265742125</v>
      </c>
      <c r="AG234">
        <v>1.236997243412381</v>
      </c>
      <c r="AH234">
        <v>0.52226724634603872</v>
      </c>
      <c r="AI234">
        <v>0.73636310587714304</v>
      </c>
      <c r="AJ234">
        <v>0.28628734062525962</v>
      </c>
      <c r="AK234">
        <v>1.5895707375452275</v>
      </c>
      <c r="AL234">
        <v>5.9938189791556944</v>
      </c>
      <c r="AM234">
        <v>9.3435271878901016</v>
      </c>
      <c r="AN234">
        <v>8.8736156451396351</v>
      </c>
      <c r="AO234">
        <v>5.8314126186487991</v>
      </c>
      <c r="AP234">
        <v>3.5514101036269432</v>
      </c>
      <c r="AQ234">
        <v>2.9172935329808238</v>
      </c>
      <c r="AR234">
        <v>-0.20453326069479705</v>
      </c>
      <c r="AS234">
        <v>1.0644445617230194</v>
      </c>
    </row>
    <row r="235" spans="2:45" x14ac:dyDescent="0.25">
      <c r="B235" t="s">
        <v>10</v>
      </c>
      <c r="D235">
        <v>0.45608736994903842</v>
      </c>
      <c r="E235">
        <v>0.65395619143270289</v>
      </c>
      <c r="F235">
        <v>0.54532748045749946</v>
      </c>
      <c r="G235">
        <v>0.50518916609426079</v>
      </c>
      <c r="H235">
        <v>0.1454303452651371</v>
      </c>
      <c r="I235">
        <v>0.26271170476257866</v>
      </c>
      <c r="J235">
        <v>0.16347738625934072</v>
      </c>
      <c r="K235">
        <v>0.22377089719493676</v>
      </c>
      <c r="L235">
        <v>0.20313910847143393</v>
      </c>
      <c r="M235">
        <v>3.7236078407462569E-2</v>
      </c>
      <c r="N235">
        <v>4.1310200764388988E-2</v>
      </c>
      <c r="O235">
        <v>0.10122413522324347</v>
      </c>
      <c r="P235">
        <v>0.23116560903135705</v>
      </c>
      <c r="Q235">
        <v>7.5518163709344666E-2</v>
      </c>
      <c r="R235">
        <v>0.1158796707874654</v>
      </c>
      <c r="S235">
        <v>0.22136493793480663</v>
      </c>
      <c r="T235">
        <v>0.16864484251181719</v>
      </c>
      <c r="U235">
        <v>7.8521860690273781E-2</v>
      </c>
      <c r="V235">
        <v>0.5180845319432642</v>
      </c>
      <c r="W235">
        <v>0.17520976412383446</v>
      </c>
      <c r="X235">
        <v>0.26253871195362516</v>
      </c>
      <c r="Y235">
        <v>-0.1025577042209434</v>
      </c>
      <c r="Z235">
        <v>1.9992546885480616E-2</v>
      </c>
      <c r="AA235">
        <v>0.33940307939488829</v>
      </c>
      <c r="AB235">
        <v>0.47507500321244867</v>
      </c>
      <c r="AC235">
        <v>0.26381962073770526</v>
      </c>
      <c r="AD235">
        <v>0.59318693167205561</v>
      </c>
      <c r="AE235">
        <v>1.0851235181058008</v>
      </c>
      <c r="AF235">
        <v>2.6234377423787323</v>
      </c>
      <c r="AG235">
        <v>11.13683645331564</v>
      </c>
      <c r="AH235">
        <v>1.3914226695898047</v>
      </c>
      <c r="AI235">
        <v>2.6714641840287201</v>
      </c>
      <c r="AJ235">
        <v>1.2762516736426119</v>
      </c>
      <c r="AK235">
        <v>-0.35956298940617692</v>
      </c>
      <c r="AL235">
        <v>1.5129233633756831</v>
      </c>
      <c r="AM235">
        <v>1.9135274551670527</v>
      </c>
      <c r="AN235">
        <v>0.86827255690986538</v>
      </c>
      <c r="AO235">
        <v>0.45619802983296148</v>
      </c>
      <c r="AP235">
        <v>1.1451685313947653</v>
      </c>
      <c r="AQ235">
        <v>1.067042219047911</v>
      </c>
      <c r="AR235">
        <v>1.231446044222243</v>
      </c>
      <c r="AS235">
        <v>1.0130661107982664</v>
      </c>
    </row>
    <row r="236" spans="2:45" x14ac:dyDescent="0.25">
      <c r="B236" t="s">
        <v>240</v>
      </c>
      <c r="H236">
        <v>-10.774795355035224</v>
      </c>
      <c r="I236">
        <v>3.0293663060278178</v>
      </c>
      <c r="J236">
        <v>2.7087442472057877</v>
      </c>
      <c r="K236">
        <v>6.9127722671029774</v>
      </c>
      <c r="L236">
        <v>15.594133492966133</v>
      </c>
      <c r="M236">
        <v>10.514826268873897</v>
      </c>
      <c r="N236">
        <v>8.2359488035614881</v>
      </c>
      <c r="O236">
        <v>2.0764556719774228</v>
      </c>
      <c r="P236">
        <v>2.0297857448380481</v>
      </c>
      <c r="Q236">
        <v>5.009155519692138</v>
      </c>
      <c r="R236">
        <v>4.8091657040477234</v>
      </c>
      <c r="S236">
        <v>5.0556001375673514</v>
      </c>
      <c r="T236">
        <v>5.7796635853916953</v>
      </c>
      <c r="U236">
        <v>1.5095744240870159</v>
      </c>
      <c r="V236">
        <v>1.367978047975791</v>
      </c>
      <c r="W236">
        <v>2.5296532361553203</v>
      </c>
      <c r="X236">
        <v>-0.20826145594831155</v>
      </c>
      <c r="Y236">
        <v>-3.7723339315721707E-2</v>
      </c>
      <c r="Z236">
        <v>-6.8976087488477393</v>
      </c>
      <c r="AA236">
        <v>-0.33232469872142384</v>
      </c>
      <c r="AB236">
        <v>1.4884628875570005</v>
      </c>
      <c r="AC236">
        <v>1.4683553729778054</v>
      </c>
      <c r="AD236">
        <v>1.9941127685810678</v>
      </c>
      <c r="AE236">
        <v>1.9897401699268913</v>
      </c>
      <c r="AF236">
        <v>0.66873279866253454</v>
      </c>
      <c r="AG236">
        <v>0.98778567534345252</v>
      </c>
      <c r="AH236">
        <v>-1.2707642698318202</v>
      </c>
      <c r="AI236">
        <v>13.455144409576922</v>
      </c>
      <c r="AJ236">
        <v>10.258036199611622</v>
      </c>
      <c r="AK236">
        <v>8.3516300819901161</v>
      </c>
      <c r="AL236">
        <v>2.8052056653195807</v>
      </c>
      <c r="AM236">
        <v>4.805377128895822</v>
      </c>
      <c r="AN236">
        <v>4.5221687559913866</v>
      </c>
      <c r="AO236">
        <v>3.6359779562006413</v>
      </c>
      <c r="AP236">
        <v>1.2747878716102654</v>
      </c>
      <c r="AQ236">
        <v>0.98978619725733963</v>
      </c>
      <c r="AR236">
        <v>7.1460367331598897</v>
      </c>
      <c r="AS236">
        <v>1.0115797656622385</v>
      </c>
    </row>
    <row r="237" spans="2:45" x14ac:dyDescent="0.25">
      <c r="B237" t="s">
        <v>241</v>
      </c>
      <c r="C237">
        <v>0.26444901247248892</v>
      </c>
      <c r="D237">
        <v>0.49381003469426016</v>
      </c>
      <c r="E237">
        <v>0.55791368459809121</v>
      </c>
      <c r="F237">
        <v>2.1772603340567684</v>
      </c>
      <c r="G237">
        <v>0.72973761839505891</v>
      </c>
      <c r="H237">
        <v>1.0101749294260303</v>
      </c>
      <c r="I237">
        <v>-0.15966539669446519</v>
      </c>
      <c r="J237">
        <v>0.46204771876515555</v>
      </c>
      <c r="K237">
        <v>1.2447184560995241</v>
      </c>
      <c r="L237">
        <v>0.1907314381086625</v>
      </c>
      <c r="M237">
        <v>8.9858836045000293E-2</v>
      </c>
      <c r="N237">
        <v>2.9067096708279398E-2</v>
      </c>
      <c r="O237">
        <v>-0.11198360766362626</v>
      </c>
      <c r="P237">
        <v>-5.3334160019785581E-2</v>
      </c>
      <c r="Q237">
        <v>2.788967389617323E-2</v>
      </c>
      <c r="R237">
        <v>-2.2352685841837826E-2</v>
      </c>
      <c r="S237">
        <v>-5.6566363387155712E-2</v>
      </c>
      <c r="T237">
        <v>-0.24061428764280804</v>
      </c>
      <c r="U237">
        <v>5.2052420123307096E-2</v>
      </c>
      <c r="V237">
        <v>-1.7034626737808634E-2</v>
      </c>
      <c r="W237">
        <v>-0.3119316650278614</v>
      </c>
      <c r="Z237">
        <v>0.34540828616985386</v>
      </c>
      <c r="AA237">
        <v>2.9793730840761991E-3</v>
      </c>
      <c r="AB237">
        <v>1.8716387191091154E-2</v>
      </c>
      <c r="AC237">
        <v>2.3513784326807275E-2</v>
      </c>
      <c r="AD237">
        <v>5.0332995039480216E-2</v>
      </c>
      <c r="AE237">
        <v>2.3377711412352141E-2</v>
      </c>
      <c r="AF237">
        <v>3.3442885803739553E-2</v>
      </c>
      <c r="AG237">
        <v>3.8504632140497645E-2</v>
      </c>
      <c r="AH237">
        <v>0.93944053721756282</v>
      </c>
      <c r="AI237">
        <v>3.1412479141614775</v>
      </c>
      <c r="AJ237">
        <v>1.9923723100702255</v>
      </c>
      <c r="AK237">
        <v>1.7542412600103852</v>
      </c>
      <c r="AL237">
        <v>1.6329901177003396</v>
      </c>
      <c r="AM237">
        <v>0.73876707582298462</v>
      </c>
      <c r="AN237">
        <v>0.70094193042998265</v>
      </c>
      <c r="AO237">
        <v>0.53630965947026732</v>
      </c>
      <c r="AP237">
        <v>0.84034375487435276</v>
      </c>
      <c r="AQ237">
        <v>0.86317475089358908</v>
      </c>
      <c r="AR237">
        <v>0.78535106498655061</v>
      </c>
      <c r="AS237">
        <v>0.96868856765790712</v>
      </c>
    </row>
    <row r="238" spans="2:45" x14ac:dyDescent="0.25">
      <c r="B238" t="s">
        <v>53</v>
      </c>
      <c r="AD238">
        <v>3.4610246292636857</v>
      </c>
      <c r="AE238">
        <v>0.697351740210298</v>
      </c>
      <c r="AF238">
        <v>0.63518328131276636</v>
      </c>
      <c r="AG238">
        <v>0.85301296201444465</v>
      </c>
      <c r="AH238">
        <v>1.558179965582861</v>
      </c>
      <c r="AI238">
        <v>3.7564875090342689</v>
      </c>
      <c r="AJ238">
        <v>7.1912852172663326</v>
      </c>
      <c r="AK238">
        <v>4.3470043282523889</v>
      </c>
      <c r="AL238">
        <v>8.1268671512366009</v>
      </c>
      <c r="AM238">
        <v>17.001578233164196</v>
      </c>
      <c r="AN238">
        <v>8.8106168473859992</v>
      </c>
      <c r="AO238">
        <v>6.2737621227185141</v>
      </c>
      <c r="AP238">
        <v>4.8090112353718029</v>
      </c>
      <c r="AQ238">
        <v>3.6231273552206837</v>
      </c>
      <c r="AR238">
        <v>6.1724329523589496</v>
      </c>
      <c r="AS238">
        <v>0.93224829612959281</v>
      </c>
    </row>
    <row r="239" spans="2:45" x14ac:dyDescent="0.25">
      <c r="B239" t="s">
        <v>2</v>
      </c>
      <c r="C239">
        <v>0.29953033394927148</v>
      </c>
      <c r="D239">
        <v>0.21325864664972649</v>
      </c>
      <c r="E239">
        <v>0.14061002655186872</v>
      </c>
      <c r="F239">
        <v>0.14897729279705416</v>
      </c>
      <c r="G239">
        <v>0.12228475439120337</v>
      </c>
      <c r="H239">
        <v>0.10200705779636354</v>
      </c>
      <c r="I239">
        <v>5.7374507272077695E-3</v>
      </c>
      <c r="J239">
        <v>9.0881303723739482E-2</v>
      </c>
      <c r="K239">
        <v>7.0353053833426757E-2</v>
      </c>
      <c r="L239">
        <v>9.6077054880163618E-2</v>
      </c>
      <c r="M239">
        <v>0.18612408444984754</v>
      </c>
      <c r="N239">
        <v>0.1472026852401436</v>
      </c>
      <c r="O239">
        <v>0.32714899620591847</v>
      </c>
      <c r="P239">
        <v>0.2265328528417781</v>
      </c>
      <c r="Q239">
        <v>0.27992697673985645</v>
      </c>
      <c r="R239">
        <v>0.36292610948313042</v>
      </c>
      <c r="S239">
        <v>0.75824836454583799</v>
      </c>
      <c r="T239">
        <v>0.36814885417303639</v>
      </c>
      <c r="U239">
        <v>0.85214937724864293</v>
      </c>
      <c r="V239">
        <v>0.8763096483153624</v>
      </c>
      <c r="W239">
        <v>0.79799884233172047</v>
      </c>
      <c r="X239">
        <v>2.441026605847592</v>
      </c>
      <c r="Y239">
        <v>-2.0088014197433926E-3</v>
      </c>
      <c r="Z239">
        <v>1.8337763486968219</v>
      </c>
      <c r="AA239">
        <v>2.8815834513804757</v>
      </c>
      <c r="AB239">
        <v>5.8890649868401974</v>
      </c>
      <c r="AC239">
        <v>1.9865297175917329</v>
      </c>
      <c r="AD239">
        <v>4.056857251917374</v>
      </c>
      <c r="AE239">
        <v>7.8584347171824112</v>
      </c>
      <c r="AF239">
        <v>23.424863765768261</v>
      </c>
      <c r="AG239">
        <v>9.6584160001348955</v>
      </c>
      <c r="AH239">
        <v>4.9452127140836888</v>
      </c>
      <c r="AI239">
        <v>4.9364108227608368</v>
      </c>
      <c r="AJ239">
        <v>1.5915007998850457</v>
      </c>
      <c r="AK239">
        <v>3.3467928974900292</v>
      </c>
      <c r="AL239">
        <v>5.4786057701362703</v>
      </c>
      <c r="AM239">
        <v>5.679636535669581</v>
      </c>
      <c r="AN239">
        <v>9.601953058768844</v>
      </c>
      <c r="AO239">
        <v>8.5343623763232941</v>
      </c>
      <c r="AP239">
        <v>2.240395804621659</v>
      </c>
      <c r="AQ239">
        <v>0.49395961395460747</v>
      </c>
      <c r="AR239">
        <v>1.2157326988740524</v>
      </c>
      <c r="AS239">
        <v>0.91062632024249035</v>
      </c>
    </row>
    <row r="240" spans="2:45" x14ac:dyDescent="0.25">
      <c r="B240" t="s">
        <v>6</v>
      </c>
      <c r="C240">
        <v>0.62686351252521511</v>
      </c>
      <c r="D240">
        <v>0.67510836206018832</v>
      </c>
      <c r="E240">
        <v>0.72595113126783539</v>
      </c>
      <c r="F240">
        <v>0.70756728127379254</v>
      </c>
      <c r="G240">
        <v>0.7197142351065714</v>
      </c>
      <c r="H240">
        <v>0.67421013020160492</v>
      </c>
      <c r="I240">
        <v>-0.43569751057982425</v>
      </c>
      <c r="J240">
        <v>0.15515315482594577</v>
      </c>
      <c r="K240">
        <v>0.15087784277328906</v>
      </c>
      <c r="L240">
        <v>0.32372850832189864</v>
      </c>
      <c r="M240">
        <v>0.14936257665548774</v>
      </c>
      <c r="N240">
        <v>0.16473032258407705</v>
      </c>
      <c r="O240">
        <v>0.22710645558876758</v>
      </c>
      <c r="P240">
        <v>0.10156404285397755</v>
      </c>
      <c r="Q240">
        <v>-2.6608246097350557E-2</v>
      </c>
      <c r="R240">
        <v>0.18153024544168689</v>
      </c>
      <c r="S240">
        <v>0.18904122827073017</v>
      </c>
      <c r="T240">
        <v>7.8852286758328047E-2</v>
      </c>
      <c r="U240">
        <v>0.44452410377257573</v>
      </c>
      <c r="V240">
        <v>0.98998817514663073</v>
      </c>
      <c r="W240">
        <v>0.83345239640150359</v>
      </c>
      <c r="X240">
        <v>1.1357599122960316</v>
      </c>
      <c r="Y240">
        <v>0.67737409831887896</v>
      </c>
      <c r="Z240">
        <v>1.2179529508183584</v>
      </c>
      <c r="AA240">
        <v>3.259374692501221</v>
      </c>
      <c r="AB240">
        <v>2.2746132055191088</v>
      </c>
      <c r="AC240">
        <v>0.41935677580853964</v>
      </c>
      <c r="AD240">
        <v>1.6379639238217378</v>
      </c>
      <c r="AE240">
        <v>3.8436743743849804</v>
      </c>
      <c r="AF240">
        <v>9.6857906277509223</v>
      </c>
      <c r="AG240">
        <v>22.49670881730373</v>
      </c>
      <c r="AH240">
        <v>5.7867814744800485</v>
      </c>
      <c r="AI240">
        <v>2.5481262898035526</v>
      </c>
      <c r="AJ240">
        <v>0.55724523473517151</v>
      </c>
      <c r="AK240">
        <v>-3.5975312517638143</v>
      </c>
      <c r="AL240">
        <v>4.9807838104094815</v>
      </c>
      <c r="AM240">
        <v>0.88196897447268618</v>
      </c>
      <c r="AN240">
        <v>3.7921589050320224</v>
      </c>
      <c r="AO240">
        <v>0.63719874581054448</v>
      </c>
      <c r="AP240">
        <v>1.261721642888127</v>
      </c>
      <c r="AQ240">
        <v>-3.7598421606392165</v>
      </c>
      <c r="AR240">
        <v>4.0617857397771138</v>
      </c>
      <c r="AS240">
        <v>0.87380747599175701</v>
      </c>
    </row>
    <row r="241" spans="2:45" x14ac:dyDescent="0.25">
      <c r="B241" t="s">
        <v>13</v>
      </c>
      <c r="I241">
        <v>0.25833574949260657</v>
      </c>
      <c r="J241">
        <v>0.2335068107863969</v>
      </c>
      <c r="K241">
        <v>0.16398347831052401</v>
      </c>
      <c r="L241">
        <v>5.0192295156769443E-2</v>
      </c>
      <c r="M241">
        <v>8.8492468168176915E-3</v>
      </c>
      <c r="N241">
        <v>0.1337863041770026</v>
      </c>
      <c r="O241">
        <v>8.4518202289360106E-2</v>
      </c>
      <c r="P241">
        <v>7.5670532866256551E-2</v>
      </c>
      <c r="Q241">
        <v>0.1102183245930364</v>
      </c>
      <c r="R241">
        <v>0.22510382051057595</v>
      </c>
      <c r="S241">
        <v>0.3837230131840299</v>
      </c>
      <c r="T241">
        <v>0.40818108847776885</v>
      </c>
      <c r="U241">
        <v>0.50126449208521273</v>
      </c>
      <c r="V241">
        <v>0.44933340836611535</v>
      </c>
      <c r="W241">
        <v>0.27690264498756323</v>
      </c>
      <c r="X241">
        <v>0.35501441055811372</v>
      </c>
      <c r="Y241">
        <v>0.20451087666162479</v>
      </c>
      <c r="Z241">
        <v>0.15003964407517711</v>
      </c>
      <c r="AA241">
        <v>0.17636637661686103</v>
      </c>
      <c r="AB241">
        <v>0.31748725028923669</v>
      </c>
      <c r="AC241">
        <v>0.38537443885725164</v>
      </c>
      <c r="AD241">
        <v>0.50745315275777214</v>
      </c>
      <c r="AE241">
        <v>1.4375987031499562</v>
      </c>
      <c r="AF241">
        <v>1.9192087376608817</v>
      </c>
      <c r="AG241">
        <v>1.6529298281050626</v>
      </c>
      <c r="AH241">
        <v>0.66179284714940378</v>
      </c>
      <c r="AI241">
        <v>0.39281136676444783</v>
      </c>
      <c r="AJ241">
        <v>0.51805910394598498</v>
      </c>
      <c r="AK241">
        <v>1.2088421983141961</v>
      </c>
      <c r="AL241">
        <v>1.5190601216159254</v>
      </c>
      <c r="AM241">
        <v>0.90550684205633925</v>
      </c>
      <c r="AN241">
        <v>0.78623760052405067</v>
      </c>
      <c r="AO241">
        <v>1.116276273838783</v>
      </c>
      <c r="AP241">
        <v>1.000282777194007</v>
      </c>
      <c r="AQ241">
        <v>0.86773920865749843</v>
      </c>
      <c r="AR241">
        <v>0.81274805730891342</v>
      </c>
      <c r="AS241">
        <v>0.77656561496118282</v>
      </c>
    </row>
    <row r="242" spans="2:45" x14ac:dyDescent="0.25">
      <c r="B242" t="s">
        <v>242</v>
      </c>
      <c r="C242">
        <v>1.6473775054865076</v>
      </c>
      <c r="D242">
        <v>1.1817485250676605E-2</v>
      </c>
      <c r="E242">
        <v>0.6135952399554998</v>
      </c>
      <c r="F242">
        <v>0.58519080831885462</v>
      </c>
      <c r="G242">
        <v>2.7101268523366615</v>
      </c>
      <c r="H242">
        <v>0.76488302613390091</v>
      </c>
      <c r="I242">
        <v>1.0548077910948941</v>
      </c>
      <c r="J242">
        <v>0.85091306817271017</v>
      </c>
      <c r="K242">
        <v>0.51262953965008273</v>
      </c>
      <c r="L242">
        <v>7.7285926059014215E-2</v>
      </c>
      <c r="M242">
        <v>0.82339535525969165</v>
      </c>
      <c r="N242">
        <v>2.9780507839233222E-2</v>
      </c>
      <c r="O242">
        <v>-0.11849732387863823</v>
      </c>
      <c r="P242">
        <v>8.5579799037784499E-4</v>
      </c>
      <c r="Q242">
        <v>1.4947757530619206E-3</v>
      </c>
      <c r="R242">
        <v>6.8657738494645802E-4</v>
      </c>
      <c r="S242">
        <v>8.3466832125333665E-3</v>
      </c>
      <c r="T242">
        <v>5.5610004730239177E-3</v>
      </c>
      <c r="U242">
        <v>2.203159739698345E-2</v>
      </c>
      <c r="V242">
        <v>2.173525671825317E-2</v>
      </c>
      <c r="W242">
        <v>5.397921399484377E-4</v>
      </c>
      <c r="X242">
        <v>2.5459023792126334E-2</v>
      </c>
      <c r="Y242">
        <v>6.2495707002099249E-2</v>
      </c>
      <c r="AC242">
        <v>0.57518405085938651</v>
      </c>
      <c r="AD242">
        <v>0.53966695447971713</v>
      </c>
      <c r="AE242">
        <v>1.2588253669531795</v>
      </c>
      <c r="AF242">
        <v>0.5994990172351633</v>
      </c>
      <c r="AG242">
        <v>0.5112241259275252</v>
      </c>
      <c r="AH242">
        <v>2.023756933372542</v>
      </c>
      <c r="AI242">
        <v>1.8763118008804087</v>
      </c>
      <c r="AJ242">
        <v>0.93378162604550552</v>
      </c>
      <c r="AK242">
        <v>1.0335775296668521</v>
      </c>
      <c r="AL242">
        <v>1.1201696889099979</v>
      </c>
      <c r="AM242">
        <v>1.5731458743860016</v>
      </c>
      <c r="AN242">
        <v>1.249639341287289</v>
      </c>
      <c r="AO242">
        <v>1.5430435818998138</v>
      </c>
      <c r="AP242">
        <v>2.0021104281557904</v>
      </c>
      <c r="AQ242">
        <v>1.4267603190241718</v>
      </c>
      <c r="AR242">
        <v>1.2916474170040058</v>
      </c>
      <c r="AS242">
        <v>0.73429989612328728</v>
      </c>
    </row>
    <row r="243" spans="2:45" x14ac:dyDescent="0.25">
      <c r="B243" t="s">
        <v>243</v>
      </c>
      <c r="I243">
        <v>-0.21887555739347589</v>
      </c>
      <c r="J243">
        <v>0.31288695416893159</v>
      </c>
      <c r="K243">
        <v>0.40763255317058195</v>
      </c>
      <c r="L243">
        <v>0.44726107592750075</v>
      </c>
      <c r="M243">
        <v>0.39146571888020903</v>
      </c>
      <c r="N243">
        <v>0.27509348673541922</v>
      </c>
      <c r="O243">
        <v>0.2007039331736972</v>
      </c>
      <c r="P243">
        <v>0.29150298166832617</v>
      </c>
      <c r="Q243">
        <v>0.29563905461818002</v>
      </c>
      <c r="R243">
        <v>0.36153512172133112</v>
      </c>
      <c r="S243">
        <v>0.52892280536961245</v>
      </c>
      <c r="T243">
        <v>0.88200925606871272</v>
      </c>
      <c r="U243">
        <v>1.1875677847677728</v>
      </c>
      <c r="V243">
        <v>1.1518391261414977</v>
      </c>
      <c r="W243">
        <v>0.82681081853283223</v>
      </c>
      <c r="X243">
        <v>0.94183107331719629</v>
      </c>
      <c r="Y243">
        <v>0.98375888825282509</v>
      </c>
      <c r="Z243">
        <v>2.5013826094982745</v>
      </c>
      <c r="AA243">
        <v>2.5379813820795309</v>
      </c>
      <c r="AB243">
        <v>1.8519685832803592</v>
      </c>
      <c r="AC243">
        <v>1.9808234758739069</v>
      </c>
      <c r="AD243">
        <v>2.5707108395873068</v>
      </c>
      <c r="AE243">
        <v>3.1091457701094964</v>
      </c>
      <c r="AF243">
        <v>3.3006586463890564</v>
      </c>
      <c r="AG243">
        <v>-0.12789258316502908</v>
      </c>
      <c r="AH243">
        <v>2.2010848604505973</v>
      </c>
      <c r="AI243">
        <v>2.7435725192296947</v>
      </c>
      <c r="AJ243">
        <v>2.6871310174154521</v>
      </c>
      <c r="AK243">
        <v>2.2872413304650041</v>
      </c>
      <c r="AL243">
        <v>1.1887460551509315</v>
      </c>
      <c r="AM243">
        <v>0.57995085114231326</v>
      </c>
      <c r="AN243">
        <v>0.38064494935742837</v>
      </c>
      <c r="AO243">
        <v>1.629350852914258</v>
      </c>
      <c r="AP243">
        <v>0.5141610757753966</v>
      </c>
      <c r="AQ243">
        <v>0.24686000811811556</v>
      </c>
      <c r="AR243">
        <v>0.83434885993658137</v>
      </c>
      <c r="AS243">
        <v>0.7036224584396944</v>
      </c>
    </row>
    <row r="244" spans="2:45" x14ac:dyDescent="0.25">
      <c r="B244" t="s">
        <v>57</v>
      </c>
      <c r="C244">
        <v>0.39905184757095441</v>
      </c>
      <c r="D244">
        <v>0.3018505014758936</v>
      </c>
      <c r="E244">
        <v>0.3415849538821607</v>
      </c>
      <c r="F244">
        <v>0.29094184797243761</v>
      </c>
      <c r="G244">
        <v>0.27715621588424183</v>
      </c>
      <c r="H244">
        <v>8.8231255953501592E-2</v>
      </c>
      <c r="I244">
        <v>1.0267207629237953</v>
      </c>
      <c r="J244">
        <v>1.1218577019298759</v>
      </c>
      <c r="K244">
        <v>1.0138703167669565</v>
      </c>
      <c r="L244">
        <v>1.1799363273103685</v>
      </c>
      <c r="M244">
        <v>1.240064696173234</v>
      </c>
      <c r="N244">
        <v>1.0417554608983626</v>
      </c>
      <c r="O244">
        <v>0.83714544724608608</v>
      </c>
      <c r="P244">
        <v>0.9313951431633154</v>
      </c>
      <c r="Q244">
        <v>1.059179364549919</v>
      </c>
      <c r="R244">
        <v>0.98025795851644371</v>
      </c>
      <c r="S244">
        <v>0.87609079585405869</v>
      </c>
      <c r="T244">
        <v>1.0909828569950621</v>
      </c>
      <c r="U244">
        <v>1.2472495565385113</v>
      </c>
      <c r="V244">
        <v>0.99612214324465487</v>
      </c>
      <c r="W244">
        <v>1.0766462838423401</v>
      </c>
      <c r="X244">
        <v>1.1320476039115084</v>
      </c>
      <c r="Y244">
        <v>1.0322332490891337</v>
      </c>
      <c r="Z244">
        <v>0.94162864693985693</v>
      </c>
      <c r="AA244">
        <v>0.88229516185005397</v>
      </c>
      <c r="AB244">
        <v>0.80675879964215991</v>
      </c>
      <c r="AC244">
        <v>0.76650782721303679</v>
      </c>
      <c r="AD244">
        <v>0.7307666195411251</v>
      </c>
      <c r="AF244">
        <v>0.42594096412976934</v>
      </c>
      <c r="AG244">
        <v>0.87077317796525866</v>
      </c>
      <c r="AH244">
        <v>1.2207162068119908</v>
      </c>
      <c r="AI244">
        <v>3.6331108777800727E-2</v>
      </c>
      <c r="AJ244">
        <v>0.69053226690416847</v>
      </c>
      <c r="AK244">
        <v>0.92344244910267315</v>
      </c>
      <c r="AL244">
        <v>0.28739278802662777</v>
      </c>
      <c r="AM244">
        <v>2.0668623882281003</v>
      </c>
      <c r="AN244">
        <v>0.64095121237275698</v>
      </c>
      <c r="AO244">
        <v>1.6784272312283108</v>
      </c>
      <c r="AP244">
        <v>0.86057605585437502</v>
      </c>
      <c r="AQ244">
        <v>0.18133537079669021</v>
      </c>
      <c r="AR244">
        <v>0.37669189108573209</v>
      </c>
      <c r="AS244">
        <v>0.66955100223248376</v>
      </c>
    </row>
    <row r="245" spans="2:45" x14ac:dyDescent="0.25">
      <c r="B245" t="s">
        <v>244</v>
      </c>
      <c r="Y245">
        <v>1.6503428241118629E-3</v>
      </c>
      <c r="Z245">
        <v>4.037341449166694E-2</v>
      </c>
      <c r="AA245">
        <v>0.25304937930040805</v>
      </c>
      <c r="AB245">
        <v>0.18794014298880796</v>
      </c>
      <c r="AC245">
        <v>0.26133826118175713</v>
      </c>
      <c r="AD245">
        <v>3.4213908314005996</v>
      </c>
      <c r="AE245">
        <v>3.3963516323623351</v>
      </c>
      <c r="AF245">
        <v>0.92567790090114821</v>
      </c>
      <c r="AG245">
        <v>1.6639920336463554</v>
      </c>
      <c r="AH245">
        <v>4.3239918223440883</v>
      </c>
      <c r="AI245">
        <v>3.3086654751591507</v>
      </c>
      <c r="AJ245">
        <v>5.4927245610479627</v>
      </c>
      <c r="AK245">
        <v>5.480831601914856</v>
      </c>
      <c r="AL245">
        <v>2.1777019138453353</v>
      </c>
      <c r="AM245">
        <v>3.6348527207659727</v>
      </c>
      <c r="AN245">
        <v>1.1474886740605148</v>
      </c>
      <c r="AO245">
        <v>0.40847628595497659</v>
      </c>
      <c r="AP245">
        <v>0.69546554264141169</v>
      </c>
      <c r="AQ245">
        <v>0.98099562994187051</v>
      </c>
      <c r="AR245">
        <v>1.9973138733478804</v>
      </c>
      <c r="AS245">
        <v>0.65076840856807794</v>
      </c>
    </row>
    <row r="246" spans="2:45" x14ac:dyDescent="0.25">
      <c r="B246" t="s">
        <v>245</v>
      </c>
      <c r="C246">
        <v>0.86064565435661189</v>
      </c>
      <c r="D246">
        <v>0.41610640160786</v>
      </c>
      <c r="E246">
        <v>0.29896371242160508</v>
      </c>
      <c r="F246">
        <v>0.68980884922879826</v>
      </c>
      <c r="G246">
        <v>0.78767453558611111</v>
      </c>
      <c r="H246">
        <v>0.52644773126096767</v>
      </c>
      <c r="I246">
        <v>1.3346175013758945</v>
      </c>
      <c r="J246">
        <v>1.2581321576428857</v>
      </c>
      <c r="K246">
        <v>0.64886594819805576</v>
      </c>
      <c r="L246">
        <v>1.3475238176980526</v>
      </c>
      <c r="M246">
        <v>1.0869968062698279</v>
      </c>
      <c r="N246">
        <v>0.20639834881320931</v>
      </c>
      <c r="O246">
        <v>0.20214156172862341</v>
      </c>
      <c r="P246">
        <v>0.39702382896816563</v>
      </c>
      <c r="Q246">
        <v>0.17368386846640527</v>
      </c>
      <c r="R246">
        <v>0.47018398676342821</v>
      </c>
      <c r="S246">
        <v>0.45206801963558785</v>
      </c>
      <c r="T246">
        <v>0.49406888601190502</v>
      </c>
      <c r="U246">
        <v>4.7206781483449646E-3</v>
      </c>
      <c r="V246">
        <v>0.75080353113569587</v>
      </c>
      <c r="W246">
        <v>0.66587382882186141</v>
      </c>
      <c r="X246">
        <v>0.23101272796154851</v>
      </c>
      <c r="Y246">
        <v>7.7512968731829654E-2</v>
      </c>
      <c r="Z246">
        <v>2.5323525889137413</v>
      </c>
      <c r="AA246">
        <v>0.10397675056385998</v>
      </c>
      <c r="AB246">
        <v>0.4674745923026361</v>
      </c>
      <c r="AC246">
        <v>0.90215959930116407</v>
      </c>
      <c r="AD246">
        <v>0.47345170080214211</v>
      </c>
      <c r="AE246">
        <v>0.18836560343447561</v>
      </c>
      <c r="AF246">
        <v>0.40286455932542259</v>
      </c>
      <c r="AG246">
        <v>0.8728964496116105</v>
      </c>
      <c r="AH246">
        <v>4.0833407663633664E-2</v>
      </c>
      <c r="AI246">
        <v>0.21006236399828837</v>
      </c>
      <c r="AJ246">
        <v>0.54841303360541127</v>
      </c>
      <c r="AK246">
        <v>0.28619453845906384</v>
      </c>
      <c r="AL246">
        <v>0.11320206961097677</v>
      </c>
      <c r="AM246">
        <v>0.22517960736158707</v>
      </c>
      <c r="AN246">
        <v>2.6766938658193333</v>
      </c>
      <c r="AO246">
        <v>0.31375067616941721</v>
      </c>
      <c r="AP246">
        <v>0.37848778457312698</v>
      </c>
      <c r="AQ246">
        <v>0.54890220492745345</v>
      </c>
      <c r="AR246">
        <v>0.97702560090726698</v>
      </c>
      <c r="AS246">
        <v>0.64227358974524706</v>
      </c>
    </row>
    <row r="247" spans="2:45" x14ac:dyDescent="0.25">
      <c r="B247" t="s">
        <v>4</v>
      </c>
      <c r="C247">
        <v>1.7894143127331663</v>
      </c>
      <c r="D247">
        <v>1.823268015820487</v>
      </c>
      <c r="E247">
        <v>1.4890067567947092</v>
      </c>
      <c r="F247">
        <v>1.671621419723611</v>
      </c>
      <c r="G247">
        <v>1.3933271782081373</v>
      </c>
      <c r="H247">
        <v>1.3219017603529057</v>
      </c>
      <c r="I247">
        <v>0.57130825268533236</v>
      </c>
      <c r="J247">
        <v>0.50942323666449396</v>
      </c>
      <c r="K247">
        <v>0.74461252122057309</v>
      </c>
      <c r="L247">
        <v>1.0305648577940156</v>
      </c>
      <c r="M247">
        <v>1.2603715303862209</v>
      </c>
      <c r="N247">
        <v>1.1832926500756529</v>
      </c>
      <c r="O247">
        <v>0.83616756226686639</v>
      </c>
      <c r="P247">
        <v>0.9554114653875827</v>
      </c>
      <c r="Q247">
        <v>1.2879580265648807</v>
      </c>
      <c r="R247">
        <v>1.1292171151603656</v>
      </c>
      <c r="S247">
        <v>1.6817564130872837</v>
      </c>
      <c r="T247">
        <v>1.3344505137859601</v>
      </c>
      <c r="U247">
        <v>1.9708062196592318</v>
      </c>
      <c r="V247">
        <v>3.5768326259884624</v>
      </c>
      <c r="W247">
        <v>3.6204461174411824</v>
      </c>
      <c r="X247">
        <v>1.8538119251066638</v>
      </c>
      <c r="Y247">
        <v>1.8400519477820318</v>
      </c>
      <c r="Z247">
        <v>1.9482126803146453</v>
      </c>
      <c r="AA247">
        <v>2.0292465494978007</v>
      </c>
      <c r="AB247">
        <v>2.9133809702541029</v>
      </c>
      <c r="AC247">
        <v>3.9725238087400498</v>
      </c>
      <c r="AD247">
        <v>2.8544365188359513</v>
      </c>
      <c r="AE247">
        <v>9.342867875271935</v>
      </c>
      <c r="AF247">
        <v>10.005374441803125</v>
      </c>
      <c r="AG247">
        <v>16.391316802502384</v>
      </c>
      <c r="AH247">
        <v>12.973690185748389</v>
      </c>
      <c r="AI247">
        <v>5.8146932287593236</v>
      </c>
      <c r="AJ247">
        <v>3.7971895584514672</v>
      </c>
      <c r="AK247">
        <v>0.71793927790225187</v>
      </c>
      <c r="AL247">
        <v>6.9480440931508154</v>
      </c>
      <c r="AM247">
        <v>2.9726276103286478</v>
      </c>
      <c r="AN247">
        <v>16.243271880035724</v>
      </c>
      <c r="AO247">
        <v>1.3011670468035941</v>
      </c>
      <c r="AP247">
        <v>4.3036325154867825</v>
      </c>
      <c r="AQ247">
        <v>-0.98629647806805754</v>
      </c>
      <c r="AR247">
        <v>2.5764978831756302</v>
      </c>
      <c r="AS247">
        <v>0.61495718280201384</v>
      </c>
    </row>
    <row r="248" spans="2:45" x14ac:dyDescent="0.25">
      <c r="B248" t="s">
        <v>246</v>
      </c>
      <c r="C248">
        <v>-0.17701682699039323</v>
      </c>
      <c r="D248">
        <v>1.4580323757029203</v>
      </c>
      <c r="E248">
        <v>-2.3613837616007438</v>
      </c>
      <c r="F248">
        <v>-0.4319669341828824</v>
      </c>
      <c r="G248">
        <v>-1.4783185707257784</v>
      </c>
      <c r="H248">
        <v>1.330652326590624</v>
      </c>
      <c r="I248">
        <v>-2.4509050027732191</v>
      </c>
      <c r="J248">
        <v>-7.0859908892396718E-3</v>
      </c>
      <c r="K248">
        <v>0.14406235119006269</v>
      </c>
      <c r="L248">
        <v>0.15784596284935123</v>
      </c>
      <c r="M248">
        <v>8.1924330594463024E-2</v>
      </c>
      <c r="N248">
        <v>0.24371238820358279</v>
      </c>
      <c r="O248">
        <v>0.33509946018979908</v>
      </c>
      <c r="P248">
        <v>0.10943354933839057</v>
      </c>
      <c r="Q248">
        <v>3.2170236841000614E-2</v>
      </c>
      <c r="R248">
        <v>0.11737141419617106</v>
      </c>
      <c r="S248">
        <v>2.7157719840732768E-2</v>
      </c>
      <c r="T248">
        <v>4.6312843054255141E-2</v>
      </c>
      <c r="U248">
        <v>0.15232317363770478</v>
      </c>
      <c r="V248">
        <v>0.5054303659369237</v>
      </c>
      <c r="W248">
        <v>0.95901317226401939</v>
      </c>
      <c r="X248">
        <v>3.7035345329740585</v>
      </c>
      <c r="Y248">
        <v>1.0757587543432041</v>
      </c>
      <c r="Z248">
        <v>0.64019213695922517</v>
      </c>
      <c r="AA248">
        <v>1.4381768569006042</v>
      </c>
      <c r="AB248">
        <v>1.3152844757146827</v>
      </c>
      <c r="AC248">
        <v>3.1981323323110766</v>
      </c>
      <c r="AD248">
        <v>7.2252899406627797</v>
      </c>
      <c r="AE248">
        <v>5.4577179154358113</v>
      </c>
      <c r="AF248">
        <v>2.9497580740286389</v>
      </c>
      <c r="AG248">
        <v>4.0128858085872885</v>
      </c>
      <c r="AH248">
        <v>2.9965079755044872</v>
      </c>
      <c r="AI248">
        <v>0.84185970188510284</v>
      </c>
      <c r="AJ248">
        <v>2.4395438165197825</v>
      </c>
      <c r="AK248">
        <v>1.3187919353798569</v>
      </c>
      <c r="AL248">
        <v>1.8596214044992385</v>
      </c>
      <c r="AM248">
        <v>0.10791512644600673</v>
      </c>
      <c r="AN248">
        <v>1.0926175514363354</v>
      </c>
      <c r="AO248">
        <v>0.39860535955158988</v>
      </c>
      <c r="AP248">
        <v>-0.77500038882282829</v>
      </c>
      <c r="AQ248">
        <v>0.48323831300063436</v>
      </c>
      <c r="AR248">
        <v>1.2288211747147486</v>
      </c>
      <c r="AS248">
        <v>0.57673208796839515</v>
      </c>
    </row>
    <row r="249" spans="2:45" x14ac:dyDescent="0.25">
      <c r="B249" t="s">
        <v>247</v>
      </c>
      <c r="E249">
        <v>2.9294048305166008E-3</v>
      </c>
      <c r="F249">
        <v>-1.0286969367265697E-3</v>
      </c>
      <c r="G249">
        <v>2.0526234022453883E-2</v>
      </c>
      <c r="I249">
        <v>-2.753324113333764E-3</v>
      </c>
      <c r="K249">
        <v>2.5558507851723422E-2</v>
      </c>
      <c r="L249">
        <v>1.6205266664994954E-2</v>
      </c>
      <c r="M249">
        <v>1.5416899267706877E-2</v>
      </c>
      <c r="N249">
        <v>-1.0107298565957495E-2</v>
      </c>
      <c r="O249">
        <v>-1.2523872525351655E-3</v>
      </c>
      <c r="P249">
        <v>-2.451806836783596E-2</v>
      </c>
      <c r="Q249">
        <v>3.6804361301706376E-2</v>
      </c>
      <c r="R249">
        <v>2.4809974908204222E-2</v>
      </c>
      <c r="S249">
        <v>4.1041385707317038E-2</v>
      </c>
      <c r="T249">
        <v>4.7003094868956707E-2</v>
      </c>
      <c r="U249">
        <v>1.9500949480560005E-2</v>
      </c>
      <c r="V249">
        <v>1.1914122846990305E-2</v>
      </c>
      <c r="W249">
        <v>0.16374646386239261</v>
      </c>
      <c r="X249">
        <v>5.661133593428163E-2</v>
      </c>
      <c r="AC249">
        <v>0.42374943001086485</v>
      </c>
      <c r="AD249">
        <v>0.4687520210006062</v>
      </c>
      <c r="AE249">
        <v>0.24761178703870268</v>
      </c>
      <c r="AF249">
        <v>8.6418534891064103E-2</v>
      </c>
      <c r="AG249">
        <v>-8.8242581820769019E-3</v>
      </c>
      <c r="AH249">
        <v>0.34709151814531203</v>
      </c>
      <c r="AI249">
        <v>-9.8374868651089936E-2</v>
      </c>
      <c r="AJ249">
        <v>0.23344349764672284</v>
      </c>
      <c r="AK249">
        <v>-5.7375607796349044E-3</v>
      </c>
      <c r="AL249">
        <v>3.0156292860145501E-2</v>
      </c>
      <c r="AM249">
        <v>-7.3509433259411047E-2</v>
      </c>
      <c r="AN249">
        <v>5.5606415456633182E-2</v>
      </c>
      <c r="AO249">
        <v>7.9321573519278675E-3</v>
      </c>
      <c r="AP249">
        <v>0.29594737481951017</v>
      </c>
      <c r="AQ249">
        <v>0.54895037227670829</v>
      </c>
      <c r="AR249">
        <v>0.49878259798402547</v>
      </c>
      <c r="AS249">
        <v>0.47897768621775777</v>
      </c>
    </row>
    <row r="250" spans="2:45" x14ac:dyDescent="0.25">
      <c r="B250" t="s">
        <v>248</v>
      </c>
      <c r="C250">
        <v>1.3151224355597386E-2</v>
      </c>
      <c r="D250">
        <v>2.4575271426181145E-2</v>
      </c>
      <c r="E250">
        <v>9.4011146753982585E-3</v>
      </c>
      <c r="F250">
        <v>1.5576923690414227E-2</v>
      </c>
      <c r="I250">
        <v>1.5652173843357276E-3</v>
      </c>
      <c r="J250">
        <v>-8.1264106004107096E-3</v>
      </c>
      <c r="L250">
        <v>3.2450496438551815E-2</v>
      </c>
      <c r="M250">
        <v>0.24713573478399425</v>
      </c>
      <c r="N250">
        <v>5.1742159817212792E-3</v>
      </c>
      <c r="AH250">
        <v>2.7623565221501604E-2</v>
      </c>
      <c r="AI250">
        <v>1.2110003270645995</v>
      </c>
      <c r="AJ250">
        <v>1.2610040818312054</v>
      </c>
      <c r="AK250">
        <v>3.5361147244293045</v>
      </c>
      <c r="AL250">
        <v>4.3186727829431053</v>
      </c>
      <c r="AM250">
        <v>3.3722523296623499</v>
      </c>
      <c r="AN250">
        <v>1.9168311246694338</v>
      </c>
      <c r="AO250">
        <v>0.85644378939093002</v>
      </c>
      <c r="AP250">
        <v>1.7111484548206275</v>
      </c>
      <c r="AQ250">
        <v>0.47468301590535616</v>
      </c>
      <c r="AR250">
        <v>0.51050226572616153</v>
      </c>
      <c r="AS250">
        <v>0.45845173677272227</v>
      </c>
    </row>
    <row r="251" spans="2:45" x14ac:dyDescent="0.25">
      <c r="B251" t="s">
        <v>71</v>
      </c>
      <c r="C251">
        <v>0.22937864360791124</v>
      </c>
      <c r="D251">
        <v>9.4321310065992123E-3</v>
      </c>
      <c r="E251">
        <v>0.18261682271346547</v>
      </c>
      <c r="F251">
        <v>-6.3242264975953616E-2</v>
      </c>
      <c r="G251">
        <v>4.5594277595125861E-2</v>
      </c>
      <c r="H251">
        <v>0.22045854052135555</v>
      </c>
      <c r="I251">
        <v>6.1630161602646248E-2</v>
      </c>
      <c r="J251">
        <v>0.10064222792309435</v>
      </c>
      <c r="K251">
        <v>0.18110555007449666</v>
      </c>
      <c r="L251">
        <v>0.29558649433587736</v>
      </c>
      <c r="M251">
        <v>0.26861040462531416</v>
      </c>
      <c r="N251">
        <v>0.38463492991769155</v>
      </c>
      <c r="O251">
        <v>0.2077496235135074</v>
      </c>
      <c r="P251">
        <v>0.10266673187728614</v>
      </c>
      <c r="Q251">
        <v>0.17819235189548085</v>
      </c>
      <c r="R251">
        <v>0.42186413897100111</v>
      </c>
      <c r="S251">
        <v>0.33145268128737082</v>
      </c>
      <c r="T251">
        <v>0.38792120722778273</v>
      </c>
      <c r="U251">
        <v>0.48473686080138373</v>
      </c>
      <c r="V251">
        <v>0.52425831171155912</v>
      </c>
      <c r="W251">
        <v>0.61299763714478728</v>
      </c>
      <c r="X251">
        <v>0.56854419483684948</v>
      </c>
      <c r="Y251">
        <v>0.69184369481266472</v>
      </c>
      <c r="Z251">
        <v>0.67709420941035858</v>
      </c>
      <c r="AA251">
        <v>0.81130416473899869</v>
      </c>
      <c r="AB251">
        <v>1.1917519400405627</v>
      </c>
      <c r="AC251">
        <v>1.4560544946275571</v>
      </c>
      <c r="AD251">
        <v>1.1472285802291162</v>
      </c>
      <c r="AE251">
        <v>0.81361004550248406</v>
      </c>
      <c r="AF251">
        <v>0.84479502473983115</v>
      </c>
      <c r="AG251">
        <v>0.41648425777506193</v>
      </c>
      <c r="AH251">
        <v>0.52966585927889043</v>
      </c>
      <c r="AI251">
        <v>1.1382052142385193</v>
      </c>
      <c r="AJ251">
        <v>0.64148150153579586</v>
      </c>
      <c r="AK251">
        <v>1.1410752085778413</v>
      </c>
      <c r="AL251">
        <v>2.0100070679293549</v>
      </c>
      <c r="AM251">
        <v>3.1129779824151429</v>
      </c>
      <c r="AN251">
        <v>3.6683228161344861</v>
      </c>
      <c r="AO251">
        <v>3.1973600016996042</v>
      </c>
      <c r="AP251">
        <v>1.3927031228799245</v>
      </c>
      <c r="AQ251">
        <v>1.1390470838897111</v>
      </c>
      <c r="AR251">
        <v>0.61247367565499111</v>
      </c>
      <c r="AS251">
        <v>0.38186114572386193</v>
      </c>
    </row>
    <row r="252" spans="2:45" x14ac:dyDescent="0.25">
      <c r="B252" t="s">
        <v>249</v>
      </c>
      <c r="C252">
        <v>8.7259222358039817E-2</v>
      </c>
      <c r="D252">
        <v>0.20729204509093244</v>
      </c>
      <c r="E252">
        <v>-0.12098261643070797</v>
      </c>
      <c r="F252">
        <v>0.65207059056898298</v>
      </c>
      <c r="G252">
        <v>0.35508589722631273</v>
      </c>
      <c r="H252">
        <v>3.1769941784047059E-2</v>
      </c>
      <c r="I252">
        <v>0.20998821094025616</v>
      </c>
      <c r="J252">
        <v>0.4393366824284855</v>
      </c>
      <c r="K252">
        <v>7.8384475799883849E-2</v>
      </c>
      <c r="L252">
        <v>8.5497736295600604E-2</v>
      </c>
      <c r="M252">
        <v>1.2269966361461069E-3</v>
      </c>
      <c r="N252">
        <v>0.13697999426622048</v>
      </c>
      <c r="O252">
        <v>0.11101026287571279</v>
      </c>
      <c r="P252">
        <v>0.12380868482596402</v>
      </c>
      <c r="Q252">
        <v>0.11459398166738191</v>
      </c>
      <c r="R252">
        <v>-9.1902580688789121E-2</v>
      </c>
      <c r="S252">
        <v>0.15414419393651294</v>
      </c>
      <c r="T252">
        <v>5.616226020796028E-2</v>
      </c>
      <c r="U252">
        <v>0.14181520946166765</v>
      </c>
      <c r="V252">
        <v>0.21692384884614158</v>
      </c>
      <c r="W252">
        <v>1.4832485874334585E-2</v>
      </c>
      <c r="X252">
        <v>1.8181553802262808E-2</v>
      </c>
      <c r="Y252">
        <v>0.13895912314047096</v>
      </c>
      <c r="Z252">
        <v>0.1362931736310036</v>
      </c>
      <c r="AA252">
        <v>0.96932850844376695</v>
      </c>
      <c r="AB252">
        <v>0.41255110504626974</v>
      </c>
      <c r="AC252">
        <v>0.62728850267776803</v>
      </c>
      <c r="AD252">
        <v>0.39898403930156517</v>
      </c>
      <c r="AE252">
        <v>0.15712269546993896</v>
      </c>
      <c r="AF252">
        <v>0.26291310395978518</v>
      </c>
      <c r="AG252">
        <v>0.88932356373329635</v>
      </c>
      <c r="AH252">
        <v>0.32581219373484072</v>
      </c>
      <c r="AI252">
        <v>0.50110551144450477</v>
      </c>
      <c r="AJ252">
        <v>0.73307862338806773</v>
      </c>
      <c r="AK252">
        <v>7.9142986691222689E-2</v>
      </c>
      <c r="AL252">
        <v>0.95390963783293159</v>
      </c>
      <c r="AM252">
        <v>1.4333534023533101</v>
      </c>
      <c r="AN252">
        <v>0.32095451229553534</v>
      </c>
      <c r="AO252">
        <v>0.39585590770083179</v>
      </c>
      <c r="AP252">
        <v>0.67592027672040134</v>
      </c>
      <c r="AQ252">
        <v>0.42167007331649309</v>
      </c>
      <c r="AR252">
        <v>0.40691853247584142</v>
      </c>
      <c r="AS252">
        <v>0.37376494117041004</v>
      </c>
    </row>
    <row r="253" spans="2:45" x14ac:dyDescent="0.25">
      <c r="B253" t="s">
        <v>28</v>
      </c>
      <c r="C253">
        <v>0.57128858087679579</v>
      </c>
      <c r="D253">
        <v>0.45788859893185685</v>
      </c>
      <c r="E253">
        <v>0.48148410324225882</v>
      </c>
      <c r="F253">
        <v>0.39267490542468114</v>
      </c>
      <c r="G253">
        <v>0.3102240101477633</v>
      </c>
      <c r="H253">
        <v>0.2941523380971256</v>
      </c>
      <c r="I253">
        <v>5.0193127567709252E-2</v>
      </c>
      <c r="J253">
        <v>0.45457677233007021</v>
      </c>
      <c r="K253">
        <v>0.15681517584638338</v>
      </c>
      <c r="L253">
        <v>0.10952869159829678</v>
      </c>
      <c r="M253">
        <v>0.12538875242813202</v>
      </c>
      <c r="N253">
        <v>0.27158848213213138</v>
      </c>
      <c r="O253">
        <v>0.14991957972373537</v>
      </c>
      <c r="P253">
        <v>0.27867876114486989</v>
      </c>
      <c r="Q253">
        <v>0.31302357918780865</v>
      </c>
      <c r="R253">
        <v>0.24596848831231741</v>
      </c>
      <c r="S253">
        <v>-2.7836935021568376E-2</v>
      </c>
      <c r="T253">
        <v>0.53775698210009093</v>
      </c>
      <c r="U253">
        <v>0.79173648716749712</v>
      </c>
      <c r="V253">
        <v>0.24204775648414925</v>
      </c>
      <c r="W253">
        <v>0.56328401435578146</v>
      </c>
      <c r="X253">
        <v>0.19993798598941939</v>
      </c>
      <c r="Y253">
        <v>0.24407438518601357</v>
      </c>
      <c r="Z253">
        <v>0.36535218286661097</v>
      </c>
      <c r="AA253">
        <v>0.20765014923121583</v>
      </c>
      <c r="AB253">
        <v>0.42780608704890988</v>
      </c>
      <c r="AC253">
        <v>0.28000706891635407</v>
      </c>
      <c r="AD253">
        <v>0.30866758387475596</v>
      </c>
      <c r="AE253">
        <v>0.21514365960482576</v>
      </c>
      <c r="AF253">
        <v>0.57465429972423321</v>
      </c>
      <c r="AG253">
        <v>1.1935045629335961</v>
      </c>
      <c r="AH253">
        <v>1.3236516804086966</v>
      </c>
      <c r="AI253">
        <v>1.1997581542351838</v>
      </c>
      <c r="AJ253">
        <v>1.0919612803873098</v>
      </c>
      <c r="AK253">
        <v>0.96749769035149003</v>
      </c>
      <c r="AL253">
        <v>1.0993166418974871</v>
      </c>
      <c r="AM253">
        <v>2.0826140651293907</v>
      </c>
      <c r="AN253">
        <v>1.8824384772581346</v>
      </c>
      <c r="AO253">
        <v>-1.0795964068931792</v>
      </c>
      <c r="AP253">
        <v>1.9114539335341265</v>
      </c>
      <c r="AQ253">
        <v>-0.25726189125124171</v>
      </c>
      <c r="AR253">
        <v>1.2749648714303157</v>
      </c>
      <c r="AS253">
        <v>0.33192401425403623</v>
      </c>
    </row>
    <row r="254" spans="2:45" x14ac:dyDescent="0.25">
      <c r="B254" t="s">
        <v>17</v>
      </c>
      <c r="C254">
        <v>0.74041018537722636</v>
      </c>
      <c r="D254">
        <v>0.80752715765872418</v>
      </c>
      <c r="E254">
        <v>0.6659792857138086</v>
      </c>
      <c r="F254">
        <v>0.55031006995685861</v>
      </c>
      <c r="G254">
        <v>0.50834405462532983</v>
      </c>
      <c r="H254">
        <v>0.19954386022445181</v>
      </c>
      <c r="I254">
        <v>0.21457076642740067</v>
      </c>
      <c r="J254">
        <v>0.18977155232729831</v>
      </c>
      <c r="K254">
        <v>0.23184947652159965</v>
      </c>
      <c r="L254">
        <v>0.25612926641718997</v>
      </c>
      <c r="M254">
        <v>0.29465183907494358</v>
      </c>
      <c r="N254">
        <v>0.46586000444889797</v>
      </c>
      <c r="O254">
        <v>0.29473893097067105</v>
      </c>
      <c r="P254">
        <v>0.30277583188869989</v>
      </c>
      <c r="Q254">
        <v>0.1712620529413019</v>
      </c>
      <c r="R254">
        <v>0.25206946345692077</v>
      </c>
      <c r="S254">
        <v>0.19031171508517114</v>
      </c>
      <c r="T254">
        <v>0.33323877382568395</v>
      </c>
      <c r="U254">
        <v>0.330151734862556</v>
      </c>
      <c r="V254">
        <v>0.44584706640529514</v>
      </c>
      <c r="W254">
        <v>0.39648436066934134</v>
      </c>
      <c r="X254">
        <v>0.20933353167271826</v>
      </c>
      <c r="Y254">
        <v>0.74709124893830936</v>
      </c>
      <c r="Z254">
        <v>0.59922201460843583</v>
      </c>
      <c r="AA254">
        <v>1.0507044757065727</v>
      </c>
      <c r="AB254">
        <v>0.79664756757831523</v>
      </c>
      <c r="AC254">
        <v>1.8811698157629366</v>
      </c>
      <c r="AD254">
        <v>1.262487696188247</v>
      </c>
      <c r="AE254">
        <v>2.1765695439393169</v>
      </c>
      <c r="AF254">
        <v>1.4170016284595615</v>
      </c>
      <c r="AG254">
        <v>4.4386802161057943</v>
      </c>
      <c r="AH254">
        <v>3.0811359391511011</v>
      </c>
      <c r="AI254">
        <v>0.15328923380934878</v>
      </c>
      <c r="AJ254">
        <v>2.7951841479859834</v>
      </c>
      <c r="AK254">
        <v>1.3355006413418204</v>
      </c>
      <c r="AL254">
        <v>26.65320882253711</v>
      </c>
      <c r="AM254">
        <v>1.4865785638826632</v>
      </c>
      <c r="AN254">
        <v>18.160811113110281</v>
      </c>
      <c r="AO254">
        <v>1.236642914503385</v>
      </c>
      <c r="AP254">
        <v>3.8159213661039555</v>
      </c>
      <c r="AQ254">
        <v>-6.6999002810730834</v>
      </c>
      <c r="AR254">
        <v>5.6915316703666159</v>
      </c>
      <c r="AS254">
        <v>0.25707863388761021</v>
      </c>
    </row>
    <row r="255" spans="2:45" x14ac:dyDescent="0.25">
      <c r="B255" t="s">
        <v>250</v>
      </c>
      <c r="AC255">
        <v>-32.34698806000884</v>
      </c>
      <c r="AD255">
        <v>0</v>
      </c>
      <c r="AE255">
        <v>-0.10016107738868474</v>
      </c>
      <c r="AF255">
        <v>-0.40333452705528888</v>
      </c>
      <c r="AH255">
        <v>-9.5812613845918868E-2</v>
      </c>
      <c r="AL255">
        <v>1.6009888179298798E-2</v>
      </c>
      <c r="AM255">
        <v>0.23320968805711065</v>
      </c>
      <c r="AN255">
        <v>6.5223124970643047</v>
      </c>
      <c r="AO255">
        <v>-2.028012264837507</v>
      </c>
      <c r="AP255">
        <v>0.21620770596850356</v>
      </c>
      <c r="AQ255">
        <v>3.4167529873428402</v>
      </c>
      <c r="AR255">
        <v>0.25782538784582376</v>
      </c>
      <c r="AS255">
        <v>0.24527766844843055</v>
      </c>
    </row>
    <row r="256" spans="2:45" x14ac:dyDescent="0.25">
      <c r="B256" t="s">
        <v>39</v>
      </c>
      <c r="C256">
        <v>1.8854088164687675</v>
      </c>
      <c r="D256">
        <v>7.0518428923927301</v>
      </c>
      <c r="E256">
        <v>1.9597854805853657E-3</v>
      </c>
      <c r="F256">
        <v>0.16627106694572691</v>
      </c>
      <c r="G256">
        <v>0.54010089584005028</v>
      </c>
      <c r="H256">
        <v>0.36294405066458468</v>
      </c>
      <c r="I256">
        <v>6.0895750273820392E-3</v>
      </c>
      <c r="J256">
        <v>5.5838432446153871E-2</v>
      </c>
      <c r="K256">
        <v>0.2198913870747059</v>
      </c>
      <c r="L256">
        <v>8.1129054996520178E-2</v>
      </c>
      <c r="M256">
        <v>0.13845790238611377</v>
      </c>
      <c r="N256">
        <v>4.3642593233122411E-2</v>
      </c>
      <c r="O256">
        <v>4.8836975677047333E-2</v>
      </c>
      <c r="P256">
        <v>1.4688642239671005E-2</v>
      </c>
      <c r="Q256">
        <v>-0.22283887828169852</v>
      </c>
      <c r="R256">
        <v>0.12952407356291604</v>
      </c>
      <c r="S256">
        <v>-2.9091503141563051E-2</v>
      </c>
      <c r="T256">
        <v>-5.4531147880281676E-2</v>
      </c>
      <c r="U256">
        <v>-0.34165885309418703</v>
      </c>
      <c r="V256">
        <v>-2.3119919365499047E-2</v>
      </c>
      <c r="W256">
        <v>6.6300391353353055E-2</v>
      </c>
      <c r="X256">
        <v>0.61799810210178552</v>
      </c>
      <c r="Y256">
        <v>0.51764588064731287</v>
      </c>
      <c r="Z256">
        <v>1.006763909933746</v>
      </c>
      <c r="AA256">
        <v>1.787929810215098</v>
      </c>
      <c r="AB256">
        <v>1.1496806908028088</v>
      </c>
      <c r="AC256">
        <v>3.7405594185231816</v>
      </c>
      <c r="AD256">
        <v>3.7027556982871705</v>
      </c>
      <c r="AE256">
        <v>3.3864772874708127</v>
      </c>
      <c r="AF256">
        <v>0.91381262193344703</v>
      </c>
      <c r="AG256">
        <v>1.4166754731830109</v>
      </c>
      <c r="AH256">
        <v>1.6849825047012539</v>
      </c>
      <c r="AI256">
        <v>3.2221055352304204</v>
      </c>
      <c r="AJ256">
        <v>2.6554158336232838</v>
      </c>
      <c r="AK256">
        <v>3.7781796919601014</v>
      </c>
      <c r="AL256">
        <v>5.614130495993253</v>
      </c>
      <c r="AM256">
        <v>5.7488122733820051</v>
      </c>
      <c r="AN256">
        <v>5.8962200822498545</v>
      </c>
      <c r="AO256">
        <v>3.2780642677119332</v>
      </c>
      <c r="AP256">
        <v>8.3076415511618009</v>
      </c>
      <c r="AQ256">
        <v>3.7326116669789395</v>
      </c>
      <c r="AR256">
        <v>-5.1092947288482446E-2</v>
      </c>
      <c r="AS256">
        <v>0.17211495355529111</v>
      </c>
    </row>
    <row r="257" spans="2:45" x14ac:dyDescent="0.25">
      <c r="B257" t="s">
        <v>18</v>
      </c>
      <c r="J257">
        <v>2.8192651738636818E-3</v>
      </c>
      <c r="K257">
        <v>1.0032688926459718E-3</v>
      </c>
      <c r="L257">
        <v>2.3133585916053839E-2</v>
      </c>
      <c r="M257">
        <v>2.575925191472293E-2</v>
      </c>
      <c r="N257">
        <v>1.5814015683836068E-2</v>
      </c>
      <c r="O257">
        <v>3.9396842455540211E-2</v>
      </c>
      <c r="P257">
        <v>3.3658798855768959E-2</v>
      </c>
      <c r="Q257">
        <v>-7.7243428960545465E-4</v>
      </c>
      <c r="R257">
        <v>4.6060015115460547E-2</v>
      </c>
      <c r="S257">
        <v>1.1030134234015694E-2</v>
      </c>
      <c r="T257">
        <v>4.6724370836748498E-2</v>
      </c>
      <c r="U257">
        <v>-1.5976053747739295E-2</v>
      </c>
      <c r="V257">
        <v>-3.4407087238638757E-2</v>
      </c>
      <c r="W257">
        <v>5.7265917587817315E-2</v>
      </c>
      <c r="X257">
        <v>3.6352628703656166E-2</v>
      </c>
      <c r="Y257">
        <v>7.163573961928045E-2</v>
      </c>
      <c r="Z257">
        <v>2.6885499442412708E-3</v>
      </c>
      <c r="AA257">
        <v>1.879637247256229E-2</v>
      </c>
      <c r="AB257">
        <v>7.373931862014176E-4</v>
      </c>
      <c r="AC257">
        <v>4.4120960946994166E-3</v>
      </c>
      <c r="AD257">
        <v>7.4002565590996036E-2</v>
      </c>
      <c r="AE257">
        <v>8.3485574632041079E-2</v>
      </c>
      <c r="AF257">
        <v>0.27767891168407521</v>
      </c>
      <c r="AG257">
        <v>0.17389249724763498</v>
      </c>
      <c r="AH257">
        <v>0.14882643013536864</v>
      </c>
      <c r="AI257">
        <v>0.22827564850657492</v>
      </c>
      <c r="AJ257">
        <v>0.14497647497050556</v>
      </c>
      <c r="AK257">
        <v>0.16768271590796871</v>
      </c>
      <c r="AL257">
        <v>9.4585788294001286E-2</v>
      </c>
      <c r="AM257">
        <v>-0.10611652127481327</v>
      </c>
      <c r="AN257">
        <v>0.52596668989168138</v>
      </c>
      <c r="AO257">
        <v>0.60547702950926818</v>
      </c>
      <c r="AP257">
        <v>0.30746826249338621</v>
      </c>
      <c r="AQ257">
        <v>1.9696323445020991E-2</v>
      </c>
      <c r="AR257">
        <v>1.3390814032278294E-3</v>
      </c>
      <c r="AS257">
        <v>4.2531277051372836E-2</v>
      </c>
    </row>
    <row r="258" spans="2:45" x14ac:dyDescent="0.25">
      <c r="B258" t="s">
        <v>83</v>
      </c>
      <c r="R258">
        <v>4.6832716873145185E-2</v>
      </c>
      <c r="S258">
        <v>0.12682002971496983</v>
      </c>
      <c r="T258">
        <v>0.12087977246420742</v>
      </c>
      <c r="U258">
        <v>0.11055249927614395</v>
      </c>
      <c r="V258">
        <v>5.0921501318654958E-2</v>
      </c>
      <c r="W258">
        <v>0.11089421022611627</v>
      </c>
      <c r="X258">
        <v>7.6452053287451735E-2</v>
      </c>
      <c r="Y258">
        <v>5.5407891089960803E-2</v>
      </c>
      <c r="Z258">
        <v>5.0464885696281908E-2</v>
      </c>
      <c r="AA258">
        <v>4.2786140812040057E-4</v>
      </c>
      <c r="AB258">
        <v>0.19810737847682533</v>
      </c>
      <c r="AC258">
        <v>1.1507031546940328E-5</v>
      </c>
      <c r="AD258">
        <v>1.0278588098016338E-5</v>
      </c>
      <c r="AE258">
        <v>0.22377101449275361</v>
      </c>
      <c r="AF258">
        <v>2.9534344169791213E-2</v>
      </c>
      <c r="AG258">
        <v>1.342183252502984</v>
      </c>
      <c r="AH258">
        <v>1.0988265041115249E-3</v>
      </c>
      <c r="AI258">
        <v>1.3016806149739786E-6</v>
      </c>
      <c r="AJ258">
        <v>5.8859359383322098E-4</v>
      </c>
      <c r="AK258">
        <v>4.86300813120544E-3</v>
      </c>
      <c r="AL258">
        <v>5.2333801444455125E-2</v>
      </c>
      <c r="AM258">
        <v>2.4814843093838301E-3</v>
      </c>
      <c r="AN258">
        <v>3.6889100947447358E-2</v>
      </c>
      <c r="AO258">
        <v>0.23784604113245081</v>
      </c>
      <c r="AP258">
        <v>2.0025763429666634E-2</v>
      </c>
      <c r="AQ258">
        <v>3.8511801678880908E-2</v>
      </c>
      <c r="AR258">
        <v>0.14242337535556179</v>
      </c>
      <c r="AS258">
        <v>2.446705093526326E-2</v>
      </c>
    </row>
    <row r="259" spans="2:45" x14ac:dyDescent="0.25">
      <c r="B259" t="s">
        <v>251</v>
      </c>
      <c r="C259">
        <v>20.084049148580345</v>
      </c>
      <c r="D259">
        <v>6.6168220808551768</v>
      </c>
      <c r="E259">
        <v>9.9999761260537205</v>
      </c>
      <c r="F259">
        <v>8.6136205579579546</v>
      </c>
      <c r="G259">
        <v>4.9538414765500072</v>
      </c>
      <c r="H259">
        <v>-0.16438260613698408</v>
      </c>
      <c r="I259">
        <v>1.3777848868079696</v>
      </c>
      <c r="J259">
        <v>1.2068922198411263</v>
      </c>
      <c r="K259">
        <v>1.9973312457640922</v>
      </c>
      <c r="L259">
        <v>1.9272029555654258</v>
      </c>
      <c r="M259">
        <v>2.9663839811652419</v>
      </c>
      <c r="N259">
        <v>3.4498392723533176</v>
      </c>
      <c r="O259">
        <v>3.6261372933120395</v>
      </c>
      <c r="P259">
        <v>5.4192132992140234</v>
      </c>
      <c r="Q259">
        <v>4.5322717115775015</v>
      </c>
      <c r="R259">
        <v>3.4393821923796364</v>
      </c>
      <c r="S259">
        <v>3.4291342632726693</v>
      </c>
      <c r="T259">
        <v>2.9638474485698922</v>
      </c>
      <c r="U259">
        <v>4.1984310767575996</v>
      </c>
      <c r="V259">
        <v>5.7350350570287967</v>
      </c>
      <c r="W259">
        <v>4.8269103529622415</v>
      </c>
      <c r="X259">
        <v>3.08180700091398</v>
      </c>
      <c r="Y259">
        <v>2.3823681984294791</v>
      </c>
      <c r="Z259">
        <v>1.245326544522616</v>
      </c>
      <c r="AA259">
        <v>1.0349633937343528</v>
      </c>
      <c r="AB259">
        <v>9.804955422966362</v>
      </c>
      <c r="AC259">
        <v>2.1587494453128206</v>
      </c>
      <c r="AD259">
        <v>0.57884448641022146</v>
      </c>
      <c r="AE259">
        <v>2.8929436015407868</v>
      </c>
      <c r="AF259">
        <v>8.5271083222648816</v>
      </c>
      <c r="AG259">
        <v>2.7242732043827007</v>
      </c>
      <c r="AH259">
        <v>2.0298579949043303</v>
      </c>
      <c r="AI259">
        <v>0.60938661659132431</v>
      </c>
      <c r="AJ259">
        <v>3.3272482124072975</v>
      </c>
      <c r="AK259">
        <v>0.77675065474000138</v>
      </c>
      <c r="AL259">
        <v>0.64915124151090708</v>
      </c>
      <c r="AM259">
        <v>0.21035726220778456</v>
      </c>
      <c r="AN259">
        <v>1.4939892176367269</v>
      </c>
      <c r="AO259">
        <v>-0.38189984160684393</v>
      </c>
      <c r="AP259">
        <v>5.291701319694563</v>
      </c>
      <c r="AQ259">
        <v>0.30295931378318475</v>
      </c>
      <c r="AR259">
        <v>-2.4999265896764893</v>
      </c>
      <c r="AS259">
        <v>-0.40745289590408895</v>
      </c>
    </row>
    <row r="260" spans="2:45" x14ac:dyDescent="0.25">
      <c r="B260" t="s">
        <v>25</v>
      </c>
      <c r="Y260">
        <v>0.88640190398566554</v>
      </c>
      <c r="Z260">
        <v>0.88850036945348343</v>
      </c>
      <c r="AA260">
        <v>0.81262350477982714</v>
      </c>
      <c r="AB260">
        <v>0.71821293614976434</v>
      </c>
      <c r="AC260">
        <v>0.81938890022507527</v>
      </c>
      <c r="AD260">
        <v>1.6380808052544202</v>
      </c>
      <c r="AE260">
        <v>0.99184427579089784</v>
      </c>
      <c r="AF260">
        <v>0.47781940308200144</v>
      </c>
      <c r="AG260">
        <v>0.67969778486782573</v>
      </c>
      <c r="AH260">
        <v>2.455738295309835</v>
      </c>
      <c r="AI260">
        <v>7.1726950397646148</v>
      </c>
      <c r="AJ260">
        <v>1.0342318010789882</v>
      </c>
      <c r="AK260">
        <v>2.457019171018374</v>
      </c>
      <c r="AL260">
        <v>2.7179775922859939</v>
      </c>
      <c r="AM260">
        <v>1.7758013296686526</v>
      </c>
      <c r="AN260">
        <v>3.9844861853862019</v>
      </c>
      <c r="AO260">
        <v>3.3376743375588589</v>
      </c>
      <c r="AP260">
        <v>-0.72241062915747023</v>
      </c>
      <c r="AQ260">
        <v>1.3524626643744666</v>
      </c>
      <c r="AR260">
        <v>1.6248742040863196</v>
      </c>
      <c r="AS260">
        <v>-0.50106026977293239</v>
      </c>
    </row>
    <row r="261" spans="2:45" x14ac:dyDescent="0.25">
      <c r="B261" t="s">
        <v>252</v>
      </c>
      <c r="P261">
        <v>-3.0608707910003976</v>
      </c>
      <c r="R261">
        <v>1.029781898723459</v>
      </c>
      <c r="S261">
        <v>0.51662847492954111</v>
      </c>
      <c r="T261">
        <v>0.91604783049254335</v>
      </c>
      <c r="U261">
        <v>0.83343345894746745</v>
      </c>
      <c r="V261">
        <v>0.60995345367076403</v>
      </c>
      <c r="W261">
        <v>1.0549517575810579</v>
      </c>
      <c r="X261">
        <v>0.89471895122831546</v>
      </c>
      <c r="Y261">
        <v>0.8182314213563836</v>
      </c>
      <c r="Z261">
        <v>-1.5834658329396993</v>
      </c>
      <c r="AA261">
        <v>0.76754986506733969</v>
      </c>
      <c r="AB261">
        <v>0.67294175125816369</v>
      </c>
      <c r="AC261">
        <v>0.79332325823576466</v>
      </c>
      <c r="AD261">
        <v>0.74054488003045116</v>
      </c>
      <c r="AE261">
        <v>0.65538375449363684</v>
      </c>
      <c r="AF261">
        <v>0.63973404800551825</v>
      </c>
      <c r="AG261">
        <v>1.0691471533285191</v>
      </c>
      <c r="AH261">
        <v>-0.4333926729667214</v>
      </c>
      <c r="AI261">
        <v>0.34568420419909779</v>
      </c>
      <c r="AJ261">
        <v>0.74405992257987774</v>
      </c>
      <c r="AK261">
        <v>1.911221354993712</v>
      </c>
      <c r="AL261">
        <v>2.4550922161926265</v>
      </c>
      <c r="AM261">
        <v>0.54307971438043168</v>
      </c>
      <c r="AN261">
        <v>0.93739787929651741</v>
      </c>
      <c r="AO261">
        <v>1.9728955191127824</v>
      </c>
      <c r="AP261">
        <v>2.4964506050200486</v>
      </c>
      <c r="AQ261">
        <v>-4.3890307004154883</v>
      </c>
      <c r="AR261">
        <v>-1.0408111286779942</v>
      </c>
      <c r="AS261">
        <v>-0.9598908700246982</v>
      </c>
    </row>
    <row r="262" spans="2:45" x14ac:dyDescent="0.25">
      <c r="B262" t="s">
        <v>253</v>
      </c>
      <c r="R262">
        <v>4.0856648926055845</v>
      </c>
      <c r="S262">
        <v>3.6816480913375313</v>
      </c>
      <c r="T262">
        <v>1.6117843587309837</v>
      </c>
      <c r="U262">
        <v>1.642585018737851</v>
      </c>
      <c r="V262">
        <v>2.1544632573070213</v>
      </c>
      <c r="W262">
        <v>-3.2630963981929475</v>
      </c>
      <c r="X262">
        <v>5.4495145786867578</v>
      </c>
      <c r="Y262">
        <v>4.9824598472307828</v>
      </c>
      <c r="Z262">
        <v>5.7155289299698913</v>
      </c>
      <c r="AA262">
        <v>4.1950181977579044</v>
      </c>
      <c r="AB262">
        <v>9.3744169045902073</v>
      </c>
      <c r="AC262">
        <v>2.3989939670553793</v>
      </c>
      <c r="AD262">
        <v>5.3823180758483415</v>
      </c>
      <c r="AE262">
        <v>17.28413919265283</v>
      </c>
      <c r="AF262">
        <v>40.167250961912572</v>
      </c>
      <c r="AG262">
        <v>9.6238663101372239</v>
      </c>
      <c r="AH262">
        <v>24.009075337314549</v>
      </c>
      <c r="AI262">
        <v>13.379584707585465</v>
      </c>
      <c r="AJ262">
        <v>24.700220719424216</v>
      </c>
      <c r="AK262">
        <v>7.3786566976700385</v>
      </c>
      <c r="AL262">
        <v>-4.6180166435214707</v>
      </c>
      <c r="AM262">
        <v>-9.0249620116138254E-2</v>
      </c>
      <c r="AN262">
        <v>-1.4778470500105025</v>
      </c>
      <c r="AO262">
        <v>1.9945464073405597</v>
      </c>
      <c r="AP262">
        <v>2.9212181152336463</v>
      </c>
      <c r="AQ262">
        <v>-3.9131516489572507</v>
      </c>
      <c r="AR262">
        <v>-2.9042365562194989</v>
      </c>
      <c r="AS262">
        <v>-5.9809488286811181</v>
      </c>
    </row>
    <row r="263" spans="2:45" x14ac:dyDescent="0.25">
      <c r="B263" t="s">
        <v>20</v>
      </c>
      <c r="AI263">
        <v>7.1522674794663734</v>
      </c>
      <c r="AJ263">
        <v>11.082801689265926</v>
      </c>
      <c r="AK263">
        <v>12.280134692889913</v>
      </c>
      <c r="AL263">
        <v>8.9264064813709201</v>
      </c>
      <c r="AM263">
        <v>14.708184913491515</v>
      </c>
      <c r="AN263">
        <v>21.014772187886059</v>
      </c>
      <c r="AO263">
        <v>36.430648799849877</v>
      </c>
      <c r="AP263">
        <v>13.911018866301708</v>
      </c>
      <c r="AQ263">
        <v>16.592158760101704</v>
      </c>
      <c r="AR263">
        <v>22.824272708160112</v>
      </c>
      <c r="AS263">
        <v>-6.3838397847593455</v>
      </c>
    </row>
    <row r="266" spans="2:45" x14ac:dyDescent="0.25">
      <c r="B266" t="s">
        <v>254</v>
      </c>
      <c r="C266">
        <v>0.5070554714899308</v>
      </c>
      <c r="D266">
        <v>0.48320546966243755</v>
      </c>
      <c r="E266">
        <v>0.43531669168584791</v>
      </c>
      <c r="F266">
        <v>0.50710007899236098</v>
      </c>
      <c r="G266">
        <v>0.51732308491937773</v>
      </c>
      <c r="H266">
        <v>0.50192723992992028</v>
      </c>
      <c r="I266">
        <v>0.36263104490049203</v>
      </c>
      <c r="J266">
        <v>0.39969932439968658</v>
      </c>
      <c r="K266">
        <v>0.42538130859849338</v>
      </c>
      <c r="L266">
        <v>0.46270434773153368</v>
      </c>
      <c r="M266">
        <v>0.52919592523226966</v>
      </c>
      <c r="N266">
        <v>0.64694487001731449</v>
      </c>
      <c r="O266">
        <v>0.51792732751332482</v>
      </c>
      <c r="P266">
        <v>0.44264716778643276</v>
      </c>
      <c r="Q266">
        <v>0.50697778570937679</v>
      </c>
      <c r="R266">
        <v>0.46504093405398528</v>
      </c>
      <c r="S266">
        <v>0.6040268706590447</v>
      </c>
      <c r="T266">
        <v>0.80627683645067694</v>
      </c>
      <c r="U266">
        <v>0.85898762345351221</v>
      </c>
      <c r="V266">
        <v>1.005470602388131</v>
      </c>
      <c r="W266">
        <v>0.92989426773247774</v>
      </c>
      <c r="X266">
        <v>0.66316261559297485</v>
      </c>
      <c r="Y266">
        <v>0.62694966132653263</v>
      </c>
      <c r="Z266">
        <v>0.8481376884831936</v>
      </c>
      <c r="AA266">
        <v>0.90061966681605199</v>
      </c>
      <c r="AB266">
        <v>1.0780520619583438</v>
      </c>
      <c r="AC266">
        <v>1.1983969094164935</v>
      </c>
      <c r="AD266">
        <v>1.5100518088182329</v>
      </c>
      <c r="AE266">
        <v>2.2357949180982279</v>
      </c>
      <c r="AF266">
        <v>3.0353157658102794</v>
      </c>
      <c r="AG266">
        <v>4.0321783701477507</v>
      </c>
      <c r="AH266">
        <v>2.2392083434208132</v>
      </c>
      <c r="AI266">
        <v>1.8699335821178633</v>
      </c>
      <c r="AJ266">
        <v>1.5041905492877858</v>
      </c>
      <c r="AK266">
        <v>1.6526208660988677</v>
      </c>
      <c r="AL266">
        <v>2.8748192784627835</v>
      </c>
      <c r="AM266">
        <v>3.4257562813189599</v>
      </c>
      <c r="AN266">
        <v>4.2557990337725569</v>
      </c>
      <c r="AO266">
        <v>3.4962094169224125</v>
      </c>
      <c r="AP266">
        <v>2.1279619503061702</v>
      </c>
      <c r="AQ266">
        <v>2.3518570649470645</v>
      </c>
      <c r="AR266">
        <v>2.5830822640948989</v>
      </c>
      <c r="AS266">
        <v>2.1426565104299984</v>
      </c>
    </row>
    <row r="267" spans="2:45" x14ac:dyDescent="0.25">
      <c r="B267" t="s">
        <v>255</v>
      </c>
      <c r="C267">
        <v>0.61945193249391595</v>
      </c>
      <c r="D267">
        <v>0.18344747561480315</v>
      </c>
      <c r="E267">
        <v>0.55537316896526179</v>
      </c>
      <c r="F267">
        <v>0.20017348546665026</v>
      </c>
      <c r="G267">
        <v>-2.0590703465905786</v>
      </c>
      <c r="H267">
        <v>1.5673008729663331</v>
      </c>
      <c r="I267">
        <v>9.3696693765326928E-3</v>
      </c>
      <c r="J267">
        <v>0.66163147310433224</v>
      </c>
      <c r="K267">
        <v>0.82184018245759882</v>
      </c>
      <c r="L267">
        <v>0.11748123278771921</v>
      </c>
      <c r="M267">
        <v>-0.41766156639726731</v>
      </c>
      <c r="N267">
        <v>1.5658563619624069</v>
      </c>
      <c r="O267">
        <v>2.4002490079661918</v>
      </c>
      <c r="P267">
        <v>1.1784275396841637</v>
      </c>
      <c r="Q267">
        <v>1.2589795332429516</v>
      </c>
      <c r="R267">
        <v>0.38437766335659496</v>
      </c>
      <c r="S267">
        <v>0.48196144394927531</v>
      </c>
      <c r="T267">
        <v>-7.6838171661934036E-3</v>
      </c>
      <c r="U267">
        <v>0.41336014690664769</v>
      </c>
      <c r="V267">
        <v>0.29127179898383287</v>
      </c>
      <c r="W267">
        <v>0.45804988326137464</v>
      </c>
      <c r="X267">
        <v>0.55306863495906822</v>
      </c>
      <c r="Y267">
        <v>0.82071337576095094</v>
      </c>
      <c r="Z267">
        <v>1.0163718969205542</v>
      </c>
      <c r="AA267">
        <v>0.71947235263772613</v>
      </c>
      <c r="AB267">
        <v>0.24115064354963317</v>
      </c>
      <c r="AC267">
        <v>0.67664252828636717</v>
      </c>
      <c r="AD267">
        <v>1.0095226145555987</v>
      </c>
      <c r="AE267">
        <v>1.3175043776749049</v>
      </c>
      <c r="AF267">
        <v>0.73187901068638905</v>
      </c>
      <c r="AG267">
        <v>1.2155479839762449</v>
      </c>
      <c r="AH267">
        <v>0.80570640243168912</v>
      </c>
      <c r="AI267">
        <v>1.0728845053699352</v>
      </c>
      <c r="AJ267">
        <v>1.8749571837779875</v>
      </c>
      <c r="AK267">
        <v>2.0811858575425535</v>
      </c>
      <c r="AL267">
        <v>3.5421565173573097</v>
      </c>
      <c r="AM267">
        <v>4.9565235528085774</v>
      </c>
      <c r="AN267">
        <v>4.4635901334755204</v>
      </c>
      <c r="AO267">
        <v>4.2353278548696673</v>
      </c>
      <c r="AP267">
        <v>3.6878340589097802</v>
      </c>
      <c r="AQ267">
        <v>2.7479289282230619</v>
      </c>
      <c r="AR267">
        <v>1.7927774888778027</v>
      </c>
      <c r="AS267">
        <v>1.8189733018715732</v>
      </c>
    </row>
    <row r="268" spans="2:45" x14ac:dyDescent="0.25">
      <c r="B268" t="s">
        <v>256</v>
      </c>
      <c r="C268">
        <v>0.67646691082583477</v>
      </c>
      <c r="E268">
        <v>0.29271291932098131</v>
      </c>
      <c r="F268">
        <v>-1.2527013316372551</v>
      </c>
      <c r="G268">
        <v>-3.6469138381711592</v>
      </c>
      <c r="H268">
        <v>1.7463429344902808</v>
      </c>
      <c r="I268">
        <v>4.6944378977820118E-2</v>
      </c>
      <c r="J268">
        <v>0.71906146370114632</v>
      </c>
      <c r="K268">
        <v>0.66172364645084625</v>
      </c>
      <c r="L268">
        <v>0.11044614577874522</v>
      </c>
      <c r="M268">
        <v>-0.56749062685802831</v>
      </c>
      <c r="N268">
        <v>1.9610678158596913</v>
      </c>
      <c r="O268">
        <v>3.3289318090539015</v>
      </c>
      <c r="P268">
        <v>1.7418733243569819</v>
      </c>
      <c r="Q268">
        <v>1.834937490918042</v>
      </c>
      <c r="R268">
        <v>0.56620560597184111</v>
      </c>
      <c r="S268">
        <v>0.78752474860952115</v>
      </c>
      <c r="T268">
        <v>3.3309818579278942E-2</v>
      </c>
      <c r="U268">
        <v>0.47289670205582385</v>
      </c>
      <c r="V268">
        <v>0.34803326517718014</v>
      </c>
      <c r="W268">
        <v>0.66458403139444355</v>
      </c>
      <c r="X268">
        <v>0.51683258910735375</v>
      </c>
      <c r="Y268">
        <v>0.79116938961102512</v>
      </c>
      <c r="Z268">
        <v>1.1059154543242198</v>
      </c>
      <c r="AA268">
        <v>0.82905373347857769</v>
      </c>
      <c r="AB268">
        <v>2.2359996366652112E-3</v>
      </c>
      <c r="AC268">
        <v>0.61961093373956688</v>
      </c>
      <c r="AD268">
        <v>1.0778219886398379</v>
      </c>
      <c r="AE268">
        <v>1.501704522559568</v>
      </c>
      <c r="AF268">
        <v>0.20083224014135276</v>
      </c>
      <c r="AG268">
        <v>0.38851805970692382</v>
      </c>
      <c r="AH268">
        <v>0.71426043134857697</v>
      </c>
      <c r="AI268">
        <v>0.8286854144010638</v>
      </c>
      <c r="AJ268">
        <v>1.7368516223939103</v>
      </c>
      <c r="AK268">
        <v>2.2225888350174645</v>
      </c>
      <c r="AL268">
        <v>3.9218367284114097</v>
      </c>
      <c r="AM268">
        <v>4.9714318193226656</v>
      </c>
      <c r="AN268">
        <v>4.9970817284730407</v>
      </c>
      <c r="AO268">
        <v>4.7371038407140533</v>
      </c>
      <c r="AP268">
        <v>4.4063839706727794</v>
      </c>
      <c r="AQ268">
        <v>3.1524073775138768</v>
      </c>
      <c r="AR268">
        <v>1.8058776612820544</v>
      </c>
      <c r="AS268">
        <v>1.8715063115950448</v>
      </c>
    </row>
    <row r="269" spans="2:45" x14ac:dyDescent="0.25">
      <c r="B269" t="s">
        <v>257</v>
      </c>
      <c r="C269">
        <v>0.4705075192340325</v>
      </c>
      <c r="D269">
        <v>0.45640135242367119</v>
      </c>
      <c r="E269">
        <v>0.43173636844407881</v>
      </c>
      <c r="F269">
        <v>0.50141492056060544</v>
      </c>
      <c r="G269">
        <v>0.60604117237145849</v>
      </c>
      <c r="H269">
        <v>0.42028285686899852</v>
      </c>
      <c r="I269">
        <v>0.36070461930910286</v>
      </c>
      <c r="J269">
        <v>0.35860060920574055</v>
      </c>
      <c r="K269">
        <v>0.3829698940911368</v>
      </c>
      <c r="L269">
        <v>0.45514966874300683</v>
      </c>
      <c r="M269">
        <v>0.5700940896658705</v>
      </c>
      <c r="N269">
        <v>0.56522220000169321</v>
      </c>
      <c r="O269">
        <v>0.37593115341320021</v>
      </c>
      <c r="P269">
        <v>0.38294881946476456</v>
      </c>
      <c r="Q269">
        <v>0.4606698135356031</v>
      </c>
      <c r="R269">
        <v>0.44872195552793948</v>
      </c>
      <c r="S269">
        <v>0.62831539395089542</v>
      </c>
      <c r="T269">
        <v>0.86234160943061045</v>
      </c>
      <c r="U269">
        <v>0.86906105305664927</v>
      </c>
      <c r="V269">
        <v>1.035430648118016</v>
      </c>
      <c r="W269">
        <v>0.93454429496514846</v>
      </c>
      <c r="X269">
        <v>0.59881073582890043</v>
      </c>
      <c r="Y269">
        <v>0.5396658117287445</v>
      </c>
      <c r="Z269">
        <v>0.6973204273010869</v>
      </c>
      <c r="AA269">
        <v>0.70976004366555345</v>
      </c>
      <c r="AB269">
        <v>0.91491748612380575</v>
      </c>
      <c r="AC269">
        <v>0.98148818965371087</v>
      </c>
      <c r="AD269">
        <v>1.2145874300260409</v>
      </c>
      <c r="AE269">
        <v>2.0634682856543884</v>
      </c>
      <c r="AF269">
        <v>2.9566990262090544</v>
      </c>
      <c r="AG269">
        <v>4.1498111413094039</v>
      </c>
      <c r="AH269">
        <v>2.102958165938138</v>
      </c>
      <c r="AI269">
        <v>1.7410427406243141</v>
      </c>
      <c r="AJ269">
        <v>1.2898683759280918</v>
      </c>
      <c r="AK269">
        <v>1.3035130210213717</v>
      </c>
      <c r="AL269">
        <v>2.6228748113895071</v>
      </c>
      <c r="AM269">
        <v>3.1364299048347313</v>
      </c>
      <c r="AN269">
        <v>4.0602450598168192</v>
      </c>
      <c r="AO269">
        <v>3.1596408262253552</v>
      </c>
      <c r="AP269">
        <v>1.6237197207104299</v>
      </c>
      <c r="AQ269">
        <v>1.7027142943240861</v>
      </c>
      <c r="AR269">
        <v>2.001001482830886</v>
      </c>
      <c r="AS269">
        <v>1.4972728625229776</v>
      </c>
    </row>
    <row r="273" spans="2:9" x14ac:dyDescent="0.25">
      <c r="B273" s="132" t="s">
        <v>261</v>
      </c>
      <c r="C273" s="132"/>
      <c r="D273" s="132"/>
      <c r="E273" s="132"/>
      <c r="F273" s="132"/>
      <c r="G273" s="132"/>
      <c r="H273" s="132"/>
      <c r="I273" s="132"/>
    </row>
    <row r="274" spans="2:9" x14ac:dyDescent="0.25">
      <c r="B274" s="41"/>
      <c r="C274" s="41"/>
      <c r="D274" s="41"/>
      <c r="E274" s="41"/>
      <c r="F274" s="41"/>
      <c r="G274" s="41"/>
      <c r="H274" s="41"/>
      <c r="I274" s="41"/>
    </row>
    <row r="275" spans="2:9" ht="15.75" thickBot="1" x14ac:dyDescent="0.3">
      <c r="B275" s="44" t="s">
        <v>263</v>
      </c>
      <c r="C275" s="43"/>
      <c r="D275" s="43"/>
      <c r="E275" s="43"/>
      <c r="F275" s="43"/>
      <c r="G275" s="43"/>
      <c r="H275" s="43"/>
      <c r="I275" s="42" t="s">
        <v>262</v>
      </c>
    </row>
    <row r="276" spans="2:9" ht="15.75" thickBot="1" x14ac:dyDescent="0.3">
      <c r="B276" s="51" t="s">
        <v>41</v>
      </c>
      <c r="C276" s="46" t="s">
        <v>146</v>
      </c>
      <c r="D276" s="47" t="s">
        <v>147</v>
      </c>
      <c r="E276" s="48" t="s">
        <v>148</v>
      </c>
      <c r="F276" s="49" t="s">
        <v>149</v>
      </c>
      <c r="G276" s="49" t="s">
        <v>48</v>
      </c>
      <c r="H276" s="50" t="s">
        <v>150</v>
      </c>
      <c r="I276" s="45" t="s">
        <v>264</v>
      </c>
    </row>
    <row r="277" spans="2:9" x14ac:dyDescent="0.25">
      <c r="B277" s="56" t="s">
        <v>1</v>
      </c>
      <c r="C277" s="53">
        <v>38336</v>
      </c>
      <c r="D277" s="54">
        <v>33993</v>
      </c>
      <c r="E277" s="54">
        <v>34315</v>
      </c>
      <c r="F277" s="54">
        <v>31057</v>
      </c>
      <c r="G277" s="54">
        <v>37792</v>
      </c>
      <c r="H277" s="55">
        <v>35555</v>
      </c>
      <c r="I277" s="52" t="s">
        <v>265</v>
      </c>
    </row>
    <row r="278" spans="2:9" x14ac:dyDescent="0.25">
      <c r="B278" s="56" t="s">
        <v>52</v>
      </c>
      <c r="C278" s="57">
        <v>5968</v>
      </c>
      <c r="D278" s="58">
        <v>6142</v>
      </c>
      <c r="E278" s="58">
        <v>2471</v>
      </c>
      <c r="F278" s="58">
        <v>6138</v>
      </c>
      <c r="G278" s="58">
        <v>13990</v>
      </c>
      <c r="H278" s="59">
        <v>15628</v>
      </c>
      <c r="I278" s="52" t="s">
        <v>266</v>
      </c>
    </row>
    <row r="279" spans="2:9" x14ac:dyDescent="0.25">
      <c r="B279" s="56" t="s">
        <v>19</v>
      </c>
      <c r="C279" s="57">
        <v>4205</v>
      </c>
      <c r="D279" s="58">
        <v>2982</v>
      </c>
      <c r="E279" s="58">
        <v>4476</v>
      </c>
      <c r="F279" s="58">
        <v>9142</v>
      </c>
      <c r="G279" s="58">
        <v>12657</v>
      </c>
      <c r="H279" s="59">
        <v>14989</v>
      </c>
      <c r="I279" s="52" t="s">
        <v>267</v>
      </c>
    </row>
    <row r="280" spans="2:9" x14ac:dyDescent="0.25">
      <c r="B280" s="56" t="s">
        <v>18</v>
      </c>
      <c r="C280" s="57">
        <v>10215</v>
      </c>
      <c r="D280" s="58">
        <v>12246</v>
      </c>
      <c r="E280" s="58">
        <v>14644</v>
      </c>
      <c r="F280" s="58">
        <v>16321</v>
      </c>
      <c r="G280" s="58">
        <v>14194</v>
      </c>
      <c r="H280" s="59">
        <v>14648</v>
      </c>
      <c r="I280" s="52" t="s">
        <v>268</v>
      </c>
    </row>
    <row r="281" spans="2:9" x14ac:dyDescent="0.25">
      <c r="B281" s="56" t="s">
        <v>40</v>
      </c>
      <c r="C281" s="57">
        <v>2776</v>
      </c>
      <c r="D281" s="58">
        <v>8652</v>
      </c>
      <c r="E281" s="58">
        <v>7606</v>
      </c>
      <c r="F281" s="58">
        <v>6292</v>
      </c>
      <c r="G281" s="58">
        <v>8066</v>
      </c>
      <c r="H281" s="59">
        <v>11414</v>
      </c>
      <c r="I281" s="52" t="s">
        <v>269</v>
      </c>
    </row>
    <row r="282" spans="2:9" x14ac:dyDescent="0.25">
      <c r="B282" s="56" t="s">
        <v>85</v>
      </c>
      <c r="C282" s="57">
        <v>11613</v>
      </c>
      <c r="D282" s="58">
        <v>14541</v>
      </c>
      <c r="E282" s="58">
        <v>14912</v>
      </c>
      <c r="F282" s="58">
        <v>10485</v>
      </c>
      <c r="G282" s="58">
        <v>10386</v>
      </c>
      <c r="H282" s="59">
        <v>11189</v>
      </c>
      <c r="I282" s="52" t="s">
        <v>270</v>
      </c>
    </row>
    <row r="283" spans="2:9" x14ac:dyDescent="0.25">
      <c r="B283" s="56" t="s">
        <v>14</v>
      </c>
      <c r="C283" s="57">
        <v>2825</v>
      </c>
      <c r="D283" s="58">
        <v>3712</v>
      </c>
      <c r="E283" s="58">
        <v>3147</v>
      </c>
      <c r="F283" s="58">
        <v>4847</v>
      </c>
      <c r="G283" s="58">
        <v>8400</v>
      </c>
      <c r="H283" s="59">
        <v>10534</v>
      </c>
      <c r="I283" s="52" t="s">
        <v>271</v>
      </c>
    </row>
    <row r="284" spans="2:9" x14ac:dyDescent="0.25">
      <c r="B284" s="56" t="s">
        <v>34</v>
      </c>
      <c r="C284" s="57">
        <v>8436</v>
      </c>
      <c r="D284" s="58">
        <v>7737</v>
      </c>
      <c r="E284" s="58">
        <v>5780</v>
      </c>
      <c r="F284" s="58">
        <v>6917</v>
      </c>
      <c r="G284" s="58">
        <v>9484</v>
      </c>
      <c r="H284" s="59">
        <v>10356</v>
      </c>
      <c r="I284" s="52" t="s">
        <v>272</v>
      </c>
    </row>
    <row r="285" spans="2:9" x14ac:dyDescent="0.25">
      <c r="B285" s="56" t="s">
        <v>0</v>
      </c>
      <c r="C285" s="57">
        <v>1198</v>
      </c>
      <c r="D285" s="58">
        <v>1580</v>
      </c>
      <c r="E285" s="58">
        <v>3326</v>
      </c>
      <c r="F285" s="58">
        <v>2711</v>
      </c>
      <c r="G285" s="58">
        <v>7441</v>
      </c>
      <c r="H285" s="59">
        <v>8131</v>
      </c>
      <c r="I285" s="52" t="s">
        <v>273</v>
      </c>
    </row>
    <row r="286" spans="2:9" x14ac:dyDescent="0.25">
      <c r="B286" s="56" t="s">
        <v>4</v>
      </c>
      <c r="C286" s="57">
        <v>1706</v>
      </c>
      <c r="D286" s="58">
        <v>2137</v>
      </c>
      <c r="E286" s="58">
        <v>1938</v>
      </c>
      <c r="F286" s="58">
        <v>5224</v>
      </c>
      <c r="G286" s="58">
        <v>6430</v>
      </c>
      <c r="H286" s="59">
        <v>7196</v>
      </c>
      <c r="I286" s="52" t="s">
        <v>274</v>
      </c>
    </row>
    <row r="287" spans="2:9" ht="15.75" thickBot="1" x14ac:dyDescent="0.3">
      <c r="B287" s="56" t="s">
        <v>276</v>
      </c>
      <c r="C287" s="60">
        <v>46739</v>
      </c>
      <c r="D287" s="61">
        <v>59824</v>
      </c>
      <c r="E287" s="61">
        <v>68985</v>
      </c>
      <c r="F287" s="61">
        <v>93673</v>
      </c>
      <c r="G287" s="61">
        <v>111444</v>
      </c>
      <c r="H287" s="62">
        <v>128663</v>
      </c>
      <c r="I287" s="52" t="s">
        <v>275</v>
      </c>
    </row>
    <row r="288" spans="2:9" ht="15.75" thickBot="1" x14ac:dyDescent="0.3">
      <c r="B288" s="51" t="s">
        <v>278</v>
      </c>
      <c r="C288" s="63">
        <v>134017</v>
      </c>
      <c r="D288" s="64">
        <v>153546</v>
      </c>
      <c r="E288" s="65">
        <v>161600</v>
      </c>
      <c r="F288" s="64">
        <v>192807</v>
      </c>
      <c r="G288" s="64">
        <v>240284</v>
      </c>
      <c r="H288" s="66">
        <v>268303</v>
      </c>
      <c r="I288" s="45" t="s">
        <v>277</v>
      </c>
    </row>
    <row r="289" spans="2:9" x14ac:dyDescent="0.25">
      <c r="B289" s="133" t="s">
        <v>280</v>
      </c>
      <c r="C289" s="133"/>
      <c r="D289" s="133"/>
      <c r="E289" s="133"/>
      <c r="I289" s="67" t="s">
        <v>279</v>
      </c>
    </row>
  </sheetData>
  <mergeCells count="2">
    <mergeCell ref="B273:I273"/>
    <mergeCell ref="B289:E289"/>
  </mergeCells>
  <phoneticPr fontId="32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3" workbookViewId="0">
      <selection activeCell="W20" sqref="W20"/>
    </sheetView>
  </sheetViews>
  <sheetFormatPr defaultColWidth="8.85546875" defaultRowHeight="15" x14ac:dyDescent="0.25"/>
  <cols>
    <col min="1" max="1" width="25.140625" customWidth="1"/>
    <col min="9" max="9" width="11.42578125" customWidth="1"/>
    <col min="10" max="10" width="10.42578125" customWidth="1"/>
  </cols>
  <sheetData>
    <row r="1" spans="1:11" x14ac:dyDescent="0.25">
      <c r="A1" s="3" t="s">
        <v>382</v>
      </c>
    </row>
    <row r="2" spans="1:11" x14ac:dyDescent="0.25">
      <c r="A2" t="s">
        <v>381</v>
      </c>
    </row>
    <row r="5" spans="1:11" s="36" customFormat="1" ht="15.75" thickBot="1" x14ac:dyDescent="0.3">
      <c r="A5" s="36" t="s">
        <v>103</v>
      </c>
      <c r="B5" s="36">
        <v>2006</v>
      </c>
      <c r="C5" s="36">
        <v>2007</v>
      </c>
      <c r="D5" s="37">
        <v>2008</v>
      </c>
      <c r="E5" s="36">
        <v>2009</v>
      </c>
      <c r="F5" s="36">
        <v>2010</v>
      </c>
      <c r="G5" s="37">
        <v>2011</v>
      </c>
      <c r="H5" s="36">
        <v>2012</v>
      </c>
      <c r="I5" s="36">
        <v>2013</v>
      </c>
      <c r="J5" s="37">
        <v>2014</v>
      </c>
      <c r="K5" s="36">
        <v>2015</v>
      </c>
    </row>
    <row r="6" spans="1:11" s="28" customFormat="1" ht="15.75" thickBot="1" x14ac:dyDescent="0.3">
      <c r="A6" s="28" t="s">
        <v>5</v>
      </c>
      <c r="B6" s="28">
        <v>2</v>
      </c>
      <c r="C6" s="28">
        <v>1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29">
        <v>1</v>
      </c>
      <c r="K6" s="130">
        <v>1</v>
      </c>
    </row>
    <row r="7" spans="1:11" s="28" customFormat="1" ht="15.75" thickBot="1" x14ac:dyDescent="0.3">
      <c r="A7" s="28" t="s">
        <v>15</v>
      </c>
      <c r="B7" s="28">
        <v>1</v>
      </c>
      <c r="C7" s="28">
        <v>2</v>
      </c>
      <c r="D7" s="28">
        <v>2</v>
      </c>
      <c r="E7" s="28">
        <v>2</v>
      </c>
      <c r="F7" s="28">
        <v>3</v>
      </c>
      <c r="G7" s="28">
        <v>3</v>
      </c>
      <c r="H7" s="28">
        <v>3</v>
      </c>
      <c r="I7" s="28">
        <v>3</v>
      </c>
      <c r="J7" s="29">
        <v>3</v>
      </c>
      <c r="K7" s="130">
        <v>2</v>
      </c>
    </row>
    <row r="8" spans="1:11" s="28" customFormat="1" ht="15.75" thickBot="1" x14ac:dyDescent="0.3">
      <c r="A8" s="28" t="s">
        <v>372</v>
      </c>
      <c r="B8" s="28">
        <v>6</v>
      </c>
      <c r="C8" s="28">
        <v>5</v>
      </c>
      <c r="D8" s="28">
        <v>4</v>
      </c>
      <c r="E8" s="28">
        <v>3</v>
      </c>
      <c r="F8" s="28">
        <v>2</v>
      </c>
      <c r="G8" s="28">
        <v>2</v>
      </c>
      <c r="H8" s="28">
        <v>2</v>
      </c>
      <c r="I8" s="28">
        <v>2</v>
      </c>
      <c r="J8" s="29">
        <v>2</v>
      </c>
      <c r="K8" s="130">
        <v>3</v>
      </c>
    </row>
    <row r="9" spans="1:11" s="28" customFormat="1" ht="15.75" thickBot="1" x14ac:dyDescent="0.3">
      <c r="A9" s="28" t="s">
        <v>6</v>
      </c>
      <c r="B9" s="28">
        <v>7</v>
      </c>
      <c r="C9" s="28">
        <v>7</v>
      </c>
      <c r="D9" s="28">
        <v>5</v>
      </c>
      <c r="E9" s="28">
        <v>5</v>
      </c>
      <c r="F9" s="28">
        <v>6</v>
      </c>
      <c r="G9" s="28">
        <v>5</v>
      </c>
      <c r="H9" s="28">
        <v>5</v>
      </c>
      <c r="I9" s="28">
        <v>5</v>
      </c>
      <c r="J9" s="29">
        <v>5</v>
      </c>
      <c r="K9" s="130">
        <v>4</v>
      </c>
    </row>
    <row r="10" spans="1:11" s="28" customFormat="1" ht="15.75" thickBot="1" x14ac:dyDescent="0.3">
      <c r="A10" s="28" t="s">
        <v>363</v>
      </c>
      <c r="B10" s="28">
        <v>23</v>
      </c>
      <c r="C10" s="28">
        <v>23</v>
      </c>
      <c r="D10" s="28">
        <v>22</v>
      </c>
      <c r="E10" s="28">
        <v>23</v>
      </c>
      <c r="F10" s="28">
        <v>15</v>
      </c>
      <c r="G10" s="28">
        <v>15</v>
      </c>
      <c r="H10" s="28">
        <v>8</v>
      </c>
      <c r="I10" s="28">
        <v>8</v>
      </c>
      <c r="J10" s="29">
        <v>7</v>
      </c>
      <c r="K10" s="130">
        <v>5</v>
      </c>
    </row>
    <row r="11" spans="1:11" s="28" customFormat="1" ht="15.75" thickBot="1" x14ac:dyDescent="0.3">
      <c r="A11" s="28" t="s">
        <v>11</v>
      </c>
      <c r="B11" s="28">
        <v>8</v>
      </c>
      <c r="C11" s="28">
        <v>9</v>
      </c>
      <c r="D11" s="28">
        <v>9</v>
      </c>
      <c r="E11" s="28">
        <v>10</v>
      </c>
      <c r="F11" s="28">
        <v>7</v>
      </c>
      <c r="G11" s="28">
        <v>7</v>
      </c>
      <c r="H11" s="28">
        <v>6</v>
      </c>
      <c r="I11" s="28">
        <v>6</v>
      </c>
      <c r="J11" s="29">
        <v>9</v>
      </c>
      <c r="K11" s="130">
        <v>6</v>
      </c>
    </row>
    <row r="12" spans="1:11" s="28" customFormat="1" ht="15.75" thickBot="1" x14ac:dyDescent="0.3">
      <c r="A12" s="28" t="s">
        <v>40</v>
      </c>
      <c r="B12" s="28">
        <v>3</v>
      </c>
      <c r="C12" s="28">
        <v>3</v>
      </c>
      <c r="D12" s="28">
        <v>3</v>
      </c>
      <c r="E12" s="28">
        <v>4</v>
      </c>
      <c r="F12" s="28">
        <v>5</v>
      </c>
      <c r="G12" s="28">
        <v>4</v>
      </c>
      <c r="H12" s="28">
        <v>4</v>
      </c>
      <c r="I12" s="28">
        <v>4</v>
      </c>
      <c r="J12" s="29">
        <v>4</v>
      </c>
      <c r="K12" s="130">
        <v>7</v>
      </c>
    </row>
    <row r="13" spans="1:11" s="28" customFormat="1" ht="15.75" thickBot="1" x14ac:dyDescent="0.3">
      <c r="A13" s="28" t="s">
        <v>1</v>
      </c>
      <c r="B13" s="28">
        <v>5</v>
      </c>
      <c r="C13" s="28">
        <v>6</v>
      </c>
      <c r="D13" s="28">
        <v>6</v>
      </c>
      <c r="E13" s="28">
        <v>6</v>
      </c>
      <c r="F13" s="28">
        <v>4</v>
      </c>
      <c r="G13" s="28">
        <v>6</v>
      </c>
      <c r="H13" s="28">
        <v>7</v>
      </c>
      <c r="I13" s="28">
        <v>7</v>
      </c>
      <c r="J13" s="29">
        <v>10</v>
      </c>
      <c r="K13" s="130">
        <v>8</v>
      </c>
    </row>
    <row r="14" spans="1:11" s="28" customFormat="1" ht="15.75" thickBot="1" x14ac:dyDescent="0.3">
      <c r="A14" s="28" t="s">
        <v>3</v>
      </c>
      <c r="J14" s="29">
        <v>8</v>
      </c>
      <c r="K14" s="28">
        <v>9</v>
      </c>
    </row>
    <row r="15" spans="1:11" s="28" customFormat="1" ht="15.75" thickBot="1" x14ac:dyDescent="0.3">
      <c r="A15" s="28" t="s">
        <v>14</v>
      </c>
      <c r="B15" s="28">
        <v>9</v>
      </c>
      <c r="C15" s="28">
        <v>8</v>
      </c>
      <c r="D15" s="28">
        <v>10</v>
      </c>
      <c r="E15" s="28">
        <v>9</v>
      </c>
      <c r="F15" s="28">
        <v>10</v>
      </c>
      <c r="G15" s="28">
        <v>11</v>
      </c>
      <c r="H15" s="28">
        <v>15</v>
      </c>
      <c r="I15" s="28">
        <v>10</v>
      </c>
      <c r="J15" s="29">
        <v>11</v>
      </c>
      <c r="K15" s="130">
        <v>10</v>
      </c>
    </row>
    <row r="16" spans="1:11" s="28" customFormat="1" ht="15.75" thickBot="1" x14ac:dyDescent="0.3">
      <c r="A16" s="28" t="s">
        <v>10</v>
      </c>
      <c r="B16" s="28">
        <v>21</v>
      </c>
      <c r="C16" s="28">
        <v>21</v>
      </c>
      <c r="D16" s="28">
        <v>20</v>
      </c>
      <c r="E16" s="28">
        <v>27</v>
      </c>
      <c r="F16" s="28">
        <v>21</v>
      </c>
      <c r="G16" s="28">
        <v>19</v>
      </c>
      <c r="H16" s="28">
        <v>19</v>
      </c>
      <c r="I16" s="28">
        <v>20</v>
      </c>
      <c r="J16" s="29">
        <v>21</v>
      </c>
      <c r="K16" s="130">
        <v>14</v>
      </c>
    </row>
    <row r="17" spans="1:11" s="28" customFormat="1" ht="15.75" thickBot="1" x14ac:dyDescent="0.3">
      <c r="A17" s="28" t="s">
        <v>9</v>
      </c>
      <c r="B17" s="28">
        <v>4</v>
      </c>
      <c r="C17" s="28">
        <v>4</v>
      </c>
      <c r="D17" s="28">
        <v>8</v>
      </c>
      <c r="E17" s="28">
        <v>8</v>
      </c>
      <c r="F17" s="28">
        <v>9</v>
      </c>
      <c r="G17" s="28">
        <v>12</v>
      </c>
      <c r="H17" s="28">
        <v>13</v>
      </c>
      <c r="I17" s="28">
        <v>17</v>
      </c>
      <c r="J17" s="29">
        <v>19</v>
      </c>
      <c r="K17" s="130">
        <v>16</v>
      </c>
    </row>
    <row r="18" spans="1:11" s="28" customFormat="1" ht="15.75" thickBot="1" x14ac:dyDescent="0.3">
      <c r="A18" s="30" t="s">
        <v>362</v>
      </c>
      <c r="B18" s="30">
        <v>68</v>
      </c>
      <c r="C18" s="30">
        <v>77</v>
      </c>
      <c r="D18" s="30">
        <v>54</v>
      </c>
      <c r="E18" s="30">
        <v>47</v>
      </c>
      <c r="F18" s="30">
        <v>37</v>
      </c>
      <c r="G18" s="30">
        <v>35</v>
      </c>
      <c r="H18" s="30">
        <v>33</v>
      </c>
      <c r="I18" s="30">
        <v>26</v>
      </c>
      <c r="J18" s="31">
        <v>23</v>
      </c>
      <c r="K18" s="30">
        <v>22</v>
      </c>
    </row>
    <row r="19" spans="1:11" s="28" customFormat="1" ht="15.75" thickBot="1" x14ac:dyDescent="0.3">
      <c r="A19" s="28" t="s">
        <v>18</v>
      </c>
      <c r="B19" s="28">
        <v>12</v>
      </c>
      <c r="C19" s="28">
        <v>11</v>
      </c>
      <c r="D19" s="28">
        <v>12</v>
      </c>
      <c r="E19" s="28">
        <v>13</v>
      </c>
      <c r="F19" s="28">
        <v>19</v>
      </c>
      <c r="G19" s="28">
        <v>20</v>
      </c>
      <c r="H19" s="28">
        <v>20</v>
      </c>
      <c r="I19" s="28">
        <v>24</v>
      </c>
      <c r="J19" s="29">
        <v>27</v>
      </c>
      <c r="K19" s="130">
        <v>29</v>
      </c>
    </row>
    <row r="20" spans="1:11" s="28" customFormat="1" ht="15.75" thickBot="1" x14ac:dyDescent="0.3">
      <c r="A20" s="28" t="s">
        <v>19</v>
      </c>
      <c r="B20" s="28">
        <v>47</v>
      </c>
      <c r="C20" s="28">
        <v>35</v>
      </c>
      <c r="D20" s="28">
        <v>32</v>
      </c>
      <c r="E20" s="28">
        <v>31</v>
      </c>
      <c r="F20" s="28">
        <v>28</v>
      </c>
      <c r="G20" s="28">
        <v>26</v>
      </c>
      <c r="H20" s="28">
        <v>29</v>
      </c>
      <c r="I20" s="28">
        <v>34</v>
      </c>
      <c r="J20" s="29">
        <v>38</v>
      </c>
      <c r="K20" s="130">
        <v>31</v>
      </c>
    </row>
    <row r="21" spans="1:11" s="28" customFormat="1" ht="15.75" thickBot="1" x14ac:dyDescent="0.3">
      <c r="A21" s="28" t="s">
        <v>34</v>
      </c>
      <c r="B21" s="28">
        <v>35</v>
      </c>
      <c r="C21" s="28">
        <v>38</v>
      </c>
      <c r="D21" s="28">
        <v>24</v>
      </c>
      <c r="E21" s="28">
        <v>15</v>
      </c>
      <c r="F21" s="28">
        <v>12</v>
      </c>
      <c r="G21" s="28">
        <v>10</v>
      </c>
      <c r="H21" s="28">
        <v>12</v>
      </c>
      <c r="I21" s="28">
        <v>22</v>
      </c>
      <c r="J21" s="29">
        <v>26</v>
      </c>
      <c r="K21" s="130">
        <v>49</v>
      </c>
    </row>
    <row r="22" spans="1:11" s="28" customFormat="1" ht="15.75" thickBot="1" x14ac:dyDescent="0.3">
      <c r="A22" s="28" t="s">
        <v>39</v>
      </c>
      <c r="D22" s="28">
        <v>38</v>
      </c>
      <c r="E22" s="28">
        <v>37</v>
      </c>
      <c r="F22" s="28">
        <v>39</v>
      </c>
      <c r="G22" s="28">
        <v>38</v>
      </c>
      <c r="H22" s="28">
        <v>36</v>
      </c>
      <c r="I22" s="28">
        <v>40</v>
      </c>
      <c r="J22" s="29">
        <v>48</v>
      </c>
      <c r="K22" s="130">
        <v>50</v>
      </c>
    </row>
    <row r="23" spans="1:11" s="28" customFormat="1" x14ac:dyDescent="0.25">
      <c r="A23" s="28" t="s">
        <v>106</v>
      </c>
      <c r="D23" s="28">
        <v>17</v>
      </c>
      <c r="E23" s="28">
        <v>18</v>
      </c>
      <c r="F23" s="28">
        <v>25</v>
      </c>
      <c r="G23" s="28">
        <v>33</v>
      </c>
      <c r="H23" s="28">
        <v>38</v>
      </c>
      <c r="I23" s="28">
        <v>42</v>
      </c>
      <c r="J23" s="29">
        <v>46</v>
      </c>
      <c r="K23" s="130">
        <v>53</v>
      </c>
    </row>
    <row r="24" spans="1:11" s="28" customFormat="1" x14ac:dyDescent="0.25">
      <c r="A24" s="28" t="s">
        <v>81</v>
      </c>
      <c r="B24" s="28">
        <v>52</v>
      </c>
      <c r="C24" s="28">
        <v>55</v>
      </c>
      <c r="D24" s="28">
        <v>57</v>
      </c>
      <c r="E24" s="28">
        <v>60</v>
      </c>
      <c r="F24" s="28">
        <v>57</v>
      </c>
      <c r="G24" s="28">
        <v>53</v>
      </c>
      <c r="H24" s="28">
        <v>49</v>
      </c>
      <c r="I24" s="28">
        <v>47</v>
      </c>
      <c r="J24" s="32">
        <v>47</v>
      </c>
      <c r="K24" s="130">
        <v>66</v>
      </c>
    </row>
    <row r="25" spans="1:11" s="28" customFormat="1" x14ac:dyDescent="0.25">
      <c r="A25" s="28" t="s">
        <v>85</v>
      </c>
      <c r="B25" s="28">
        <v>40</v>
      </c>
      <c r="C25" s="28">
        <v>46</v>
      </c>
      <c r="D25" s="28">
        <v>49</v>
      </c>
      <c r="E25" s="28">
        <v>52</v>
      </c>
      <c r="F25" s="28">
        <v>69</v>
      </c>
      <c r="G25" s="28">
        <v>71</v>
      </c>
      <c r="H25" s="28">
        <v>67</v>
      </c>
      <c r="I25" s="28">
        <v>82</v>
      </c>
      <c r="J25" s="32">
        <v>104</v>
      </c>
      <c r="K25" s="130">
        <v>86</v>
      </c>
    </row>
    <row r="26" spans="1:11" s="28" customFormat="1" x14ac:dyDescent="0.25">
      <c r="J26" s="32"/>
    </row>
    <row r="27" spans="1:11" s="28" customFormat="1" x14ac:dyDescent="0.25"/>
    <row r="28" spans="1:11" s="34" customFormat="1" ht="30" x14ac:dyDescent="0.25">
      <c r="A28" s="33" t="s">
        <v>96</v>
      </c>
      <c r="B28" s="34">
        <v>155</v>
      </c>
      <c r="C28" s="34">
        <v>175</v>
      </c>
      <c r="D28" s="34">
        <v>178</v>
      </c>
      <c r="E28" s="34">
        <v>181</v>
      </c>
      <c r="F28" s="34">
        <v>183</v>
      </c>
      <c r="G28" s="34">
        <v>183</v>
      </c>
      <c r="H28" s="34">
        <v>183</v>
      </c>
      <c r="I28" s="34">
        <v>185</v>
      </c>
      <c r="J28" s="32">
        <v>189</v>
      </c>
      <c r="K28" s="34">
        <v>189</v>
      </c>
    </row>
    <row r="29" spans="1:11" s="28" customFormat="1" x14ac:dyDescent="0.25"/>
    <row r="30" spans="1:11" s="34" customFormat="1" ht="30" x14ac:dyDescent="0.25">
      <c r="A30" s="38" t="s">
        <v>107</v>
      </c>
      <c r="F30" s="40">
        <v>70.58</v>
      </c>
      <c r="G30" s="40">
        <v>70.77</v>
      </c>
      <c r="H30" s="40">
        <v>71.06</v>
      </c>
      <c r="I30" s="40">
        <v>72.39</v>
      </c>
      <c r="J30" s="39">
        <v>74.61</v>
      </c>
      <c r="K30" s="40">
        <v>76.81</v>
      </c>
    </row>
    <row r="31" spans="1:11" s="28" customFormat="1" x14ac:dyDescent="0.25"/>
    <row r="32" spans="1:11" s="28" customFormat="1" x14ac:dyDescent="0.25"/>
    <row r="33" s="28" customFormat="1" x14ac:dyDescent="0.25"/>
    <row r="34" s="28" customFormat="1" x14ac:dyDescent="0.25"/>
    <row r="35" s="28" customFormat="1" x14ac:dyDescent="0.25"/>
    <row r="36" s="28" customFormat="1" x14ac:dyDescent="0.25"/>
    <row r="37" s="28" customFormat="1" x14ac:dyDescent="0.25"/>
    <row r="38" s="28" customFormat="1" x14ac:dyDescent="0.25"/>
    <row r="39" s="28" customFormat="1" x14ac:dyDescent="0.25"/>
    <row r="40" s="28" customFormat="1" x14ac:dyDescent="0.25"/>
    <row r="41" s="28" customFormat="1" x14ac:dyDescent="0.25"/>
    <row r="42" s="35" customFormat="1" x14ac:dyDescent="0.25"/>
    <row r="43" s="35" customFormat="1" x14ac:dyDescent="0.25"/>
    <row r="44" s="35" customFormat="1" x14ac:dyDescent="0.25"/>
    <row r="45" s="35" customFormat="1" x14ac:dyDescent="0.25"/>
    <row r="46" s="35" customFormat="1" x14ac:dyDescent="0.25"/>
    <row r="47" s="35" customFormat="1" x14ac:dyDescent="0.25"/>
    <row r="48" s="35" customFormat="1" x14ac:dyDescent="0.25"/>
    <row r="49" s="35" customFormat="1" x14ac:dyDescent="0.25"/>
    <row r="50" s="35" customFormat="1" x14ac:dyDescent="0.25"/>
  </sheetData>
  <sortState ref="A6:K27">
    <sortCondition ref="K6:K27"/>
  </sortState>
  <phoneticPr fontId="32"/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23" sqref="A23"/>
    </sheetView>
  </sheetViews>
  <sheetFormatPr defaultColWidth="8.85546875" defaultRowHeight="15" x14ac:dyDescent="0.25"/>
  <cols>
    <col min="1" max="1" width="21.85546875" customWidth="1"/>
    <col min="2" max="2" width="9.7109375" customWidth="1"/>
    <col min="3" max="3" width="9.42578125" customWidth="1"/>
  </cols>
  <sheetData>
    <row r="1" spans="1:5" s="3" customFormat="1" x14ac:dyDescent="0.25">
      <c r="A1" s="3" t="s">
        <v>368</v>
      </c>
    </row>
    <row r="2" spans="1:5" x14ac:dyDescent="0.25">
      <c r="A2" t="s">
        <v>260</v>
      </c>
    </row>
    <row r="4" spans="1:5" s="3" customFormat="1" x14ac:dyDescent="0.25">
      <c r="B4" s="131">
        <v>2015</v>
      </c>
      <c r="C4" s="131"/>
      <c r="D4" s="131">
        <v>2014</v>
      </c>
      <c r="E4" s="131"/>
    </row>
    <row r="5" spans="1:5" s="3" customFormat="1" x14ac:dyDescent="0.25">
      <c r="A5" s="3" t="s">
        <v>103</v>
      </c>
      <c r="B5" s="3" t="s">
        <v>42</v>
      </c>
      <c r="C5" s="3" t="s">
        <v>43</v>
      </c>
      <c r="D5" s="3" t="s">
        <v>42</v>
      </c>
      <c r="E5" s="3" t="s">
        <v>43</v>
      </c>
    </row>
    <row r="6" spans="1:5" x14ac:dyDescent="0.25">
      <c r="A6" t="s">
        <v>40</v>
      </c>
      <c r="B6" s="128">
        <v>85</v>
      </c>
      <c r="C6">
        <v>1</v>
      </c>
      <c r="D6">
        <v>82.5</v>
      </c>
      <c r="E6">
        <v>1</v>
      </c>
    </row>
    <row r="7" spans="1:5" x14ac:dyDescent="0.25">
      <c r="A7" t="s">
        <v>9</v>
      </c>
      <c r="B7" s="128">
        <v>81.5</v>
      </c>
      <c r="C7">
        <v>2</v>
      </c>
    </row>
    <row r="8" spans="1:5" x14ac:dyDescent="0.25">
      <c r="A8" t="s">
        <v>14</v>
      </c>
      <c r="B8" s="128">
        <v>77.599999999999994</v>
      </c>
      <c r="C8">
        <v>3</v>
      </c>
      <c r="D8">
        <v>77.8</v>
      </c>
      <c r="E8">
        <v>2</v>
      </c>
    </row>
    <row r="9" spans="1:5" x14ac:dyDescent="0.25">
      <c r="A9" t="s">
        <v>1</v>
      </c>
      <c r="B9" s="128">
        <v>72.7</v>
      </c>
      <c r="C9">
        <v>4</v>
      </c>
      <c r="D9">
        <v>68.599999999999994</v>
      </c>
      <c r="E9">
        <v>9</v>
      </c>
    </row>
    <row r="10" spans="1:5" x14ac:dyDescent="0.25">
      <c r="A10" t="s">
        <v>2</v>
      </c>
      <c r="B10" s="128">
        <v>71.8</v>
      </c>
      <c r="C10">
        <v>5</v>
      </c>
      <c r="D10">
        <v>73.7</v>
      </c>
      <c r="E10">
        <v>3</v>
      </c>
    </row>
    <row r="11" spans="1:5" x14ac:dyDescent="0.25">
      <c r="A11" t="s">
        <v>6</v>
      </c>
      <c r="B11" s="128">
        <v>71.400000000000006</v>
      </c>
      <c r="C11">
        <v>6</v>
      </c>
      <c r="D11">
        <v>72.5</v>
      </c>
      <c r="E11">
        <v>4</v>
      </c>
    </row>
    <row r="12" spans="1:5" x14ac:dyDescent="0.25">
      <c r="A12" t="s">
        <v>16</v>
      </c>
      <c r="B12" s="128">
        <v>70.400000000000006</v>
      </c>
      <c r="C12">
        <v>7</v>
      </c>
    </row>
    <row r="13" spans="1:5" x14ac:dyDescent="0.25">
      <c r="A13" t="s">
        <v>94</v>
      </c>
      <c r="B13" s="128">
        <v>69.099999999999994</v>
      </c>
      <c r="C13">
        <v>8</v>
      </c>
      <c r="D13">
        <v>69.5</v>
      </c>
      <c r="E13">
        <v>6</v>
      </c>
    </row>
    <row r="14" spans="1:5" x14ac:dyDescent="0.25">
      <c r="A14" t="s">
        <v>0</v>
      </c>
      <c r="B14" s="128">
        <v>68.599999999999994</v>
      </c>
      <c r="C14">
        <v>9</v>
      </c>
      <c r="D14">
        <v>70.900000000000006</v>
      </c>
      <c r="E14">
        <v>5</v>
      </c>
    </row>
    <row r="15" spans="1:5" x14ac:dyDescent="0.25">
      <c r="A15" t="s">
        <v>5</v>
      </c>
      <c r="B15" s="128">
        <v>68.099999999999994</v>
      </c>
      <c r="C15">
        <v>10</v>
      </c>
      <c r="D15">
        <v>67.900000000000006</v>
      </c>
      <c r="E15">
        <v>10</v>
      </c>
    </row>
    <row r="16" spans="1:5" x14ac:dyDescent="0.25">
      <c r="A16" t="s">
        <v>10</v>
      </c>
      <c r="B16" s="128">
        <v>67.400000000000006</v>
      </c>
      <c r="C16">
        <v>11</v>
      </c>
      <c r="D16">
        <v>64.599999999999994</v>
      </c>
      <c r="E16">
        <v>16</v>
      </c>
    </row>
    <row r="17" spans="1:5" x14ac:dyDescent="0.25">
      <c r="A17" t="s">
        <v>19</v>
      </c>
      <c r="B17" s="128">
        <v>67.3</v>
      </c>
      <c r="C17">
        <v>12</v>
      </c>
      <c r="D17">
        <v>67.2</v>
      </c>
      <c r="E17">
        <v>12</v>
      </c>
    </row>
    <row r="18" spans="1:5" x14ac:dyDescent="0.25">
      <c r="A18" t="s">
        <v>4</v>
      </c>
      <c r="B18" s="128">
        <v>66.599999999999994</v>
      </c>
      <c r="C18">
        <v>13</v>
      </c>
      <c r="D18">
        <v>69</v>
      </c>
      <c r="E18">
        <v>8</v>
      </c>
    </row>
    <row r="19" spans="1:5" x14ac:dyDescent="0.25">
      <c r="A19" t="s">
        <v>3</v>
      </c>
      <c r="B19" s="128">
        <v>65.7</v>
      </c>
      <c r="C19">
        <v>14</v>
      </c>
      <c r="D19">
        <v>69.3</v>
      </c>
      <c r="E19">
        <v>7</v>
      </c>
    </row>
    <row r="20" spans="1:5" s="8" customFormat="1" x14ac:dyDescent="0.25">
      <c r="A20" s="8" t="s">
        <v>362</v>
      </c>
      <c r="B20" s="129">
        <v>61.6</v>
      </c>
      <c r="C20" s="8">
        <v>20</v>
      </c>
      <c r="D20" s="8">
        <v>48.2</v>
      </c>
      <c r="E20" s="8">
        <v>28</v>
      </c>
    </row>
    <row r="21" spans="1:5" x14ac:dyDescent="0.25">
      <c r="A21" t="s">
        <v>39</v>
      </c>
      <c r="B21" s="128">
        <v>56.2</v>
      </c>
      <c r="C21">
        <v>24</v>
      </c>
      <c r="D21">
        <v>52.6</v>
      </c>
      <c r="E21">
        <v>23</v>
      </c>
    </row>
    <row r="22" spans="1:5" x14ac:dyDescent="0.25">
      <c r="A22" t="s">
        <v>374</v>
      </c>
      <c r="B22" s="128">
        <v>54.1</v>
      </c>
      <c r="C22">
        <v>28</v>
      </c>
      <c r="D22">
        <v>46.7</v>
      </c>
      <c r="E22">
        <v>32</v>
      </c>
    </row>
    <row r="23" spans="1:5" x14ac:dyDescent="0.25">
      <c r="A23" t="s">
        <v>34</v>
      </c>
      <c r="B23" s="128">
        <v>49.6</v>
      </c>
      <c r="C23">
        <v>31</v>
      </c>
      <c r="D23">
        <v>43.4</v>
      </c>
      <c r="E23">
        <v>45</v>
      </c>
    </row>
    <row r="24" spans="1:5" x14ac:dyDescent="0.25">
      <c r="A24" t="s">
        <v>18</v>
      </c>
      <c r="B24" s="128">
        <v>49.5</v>
      </c>
      <c r="C24">
        <v>33</v>
      </c>
      <c r="D24">
        <v>46.1</v>
      </c>
      <c r="E24">
        <v>35</v>
      </c>
    </row>
    <row r="25" spans="1:5" x14ac:dyDescent="0.25">
      <c r="A25" t="s">
        <v>85</v>
      </c>
      <c r="B25" s="128">
        <v>47.7</v>
      </c>
      <c r="C25">
        <v>37</v>
      </c>
      <c r="D25">
        <v>44.2</v>
      </c>
      <c r="E25">
        <v>43</v>
      </c>
    </row>
    <row r="26" spans="1:5" x14ac:dyDescent="0.25">
      <c r="A26" t="s">
        <v>81</v>
      </c>
      <c r="B26" s="128">
        <v>47.3</v>
      </c>
      <c r="C26">
        <v>39</v>
      </c>
      <c r="D26">
        <v>47.6</v>
      </c>
      <c r="E26">
        <v>29</v>
      </c>
    </row>
    <row r="27" spans="1:5" x14ac:dyDescent="0.25">
      <c r="A27" t="s">
        <v>106</v>
      </c>
      <c r="B27" s="128">
        <v>45.1</v>
      </c>
      <c r="C27">
        <v>43</v>
      </c>
      <c r="D27">
        <v>45.4</v>
      </c>
      <c r="E27">
        <v>37</v>
      </c>
    </row>
    <row r="29" spans="1:5" ht="30" x14ac:dyDescent="0.25">
      <c r="A29" s="13" t="s">
        <v>96</v>
      </c>
      <c r="B29" s="13"/>
      <c r="C29" s="13">
        <v>130</v>
      </c>
      <c r="E29">
        <v>120</v>
      </c>
    </row>
  </sheetData>
  <sortState ref="A6:I27">
    <sortCondition ref="C6:C27"/>
  </sortState>
  <mergeCells count="2">
    <mergeCell ref="D4:E4"/>
    <mergeCell ref="B4:C4"/>
  </mergeCells>
  <phoneticPr fontId="32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workbookViewId="0">
      <selection activeCell="A14" sqref="A14"/>
    </sheetView>
  </sheetViews>
  <sheetFormatPr defaultColWidth="8.85546875" defaultRowHeight="15" x14ac:dyDescent="0.25"/>
  <cols>
    <col min="1" max="1" width="31.7109375" customWidth="1"/>
  </cols>
  <sheetData>
    <row r="1" spans="1:24" x14ac:dyDescent="0.25">
      <c r="A1" s="3" t="s">
        <v>369</v>
      </c>
    </row>
    <row r="2" spans="1:24" x14ac:dyDescent="0.25">
      <c r="A2" t="s">
        <v>108</v>
      </c>
    </row>
    <row r="4" spans="1:24" s="3" customFormat="1" x14ac:dyDescent="0.25">
      <c r="A4" s="3" t="s">
        <v>282</v>
      </c>
      <c r="B4" s="3" t="s">
        <v>129</v>
      </c>
      <c r="C4" s="3" t="s">
        <v>130</v>
      </c>
      <c r="D4" s="3" t="s">
        <v>131</v>
      </c>
      <c r="E4" s="3" t="s">
        <v>132</v>
      </c>
      <c r="F4" s="3" t="s">
        <v>133</v>
      </c>
      <c r="G4" s="3" t="s">
        <v>134</v>
      </c>
      <c r="H4" s="3" t="s">
        <v>135</v>
      </c>
      <c r="I4" s="3" t="s">
        <v>136</v>
      </c>
      <c r="J4" s="3" t="s">
        <v>137</v>
      </c>
      <c r="K4" s="3" t="s">
        <v>138</v>
      </c>
      <c r="L4" s="3" t="s">
        <v>139</v>
      </c>
      <c r="M4" s="3" t="s">
        <v>140</v>
      </c>
      <c r="N4" s="3" t="s">
        <v>141</v>
      </c>
      <c r="O4" s="3" t="s">
        <v>142</v>
      </c>
      <c r="P4" s="3" t="s">
        <v>143</v>
      </c>
      <c r="Q4" s="3" t="s">
        <v>144</v>
      </c>
      <c r="R4" s="3" t="s">
        <v>145</v>
      </c>
      <c r="S4" s="3" t="s">
        <v>146</v>
      </c>
      <c r="T4" s="3" t="s">
        <v>147</v>
      </c>
      <c r="U4" s="3" t="s">
        <v>148</v>
      </c>
      <c r="V4" s="3" t="s">
        <v>149</v>
      </c>
      <c r="W4" s="3" t="s">
        <v>48</v>
      </c>
      <c r="X4" s="3" t="s">
        <v>150</v>
      </c>
    </row>
    <row r="5" spans="1:24" x14ac:dyDescent="0.25">
      <c r="A5" t="s">
        <v>281</v>
      </c>
      <c r="B5">
        <v>907318</v>
      </c>
      <c r="C5">
        <v>974820</v>
      </c>
      <c r="D5">
        <v>1049822</v>
      </c>
      <c r="E5">
        <v>1129029</v>
      </c>
      <c r="F5">
        <v>1211150</v>
      </c>
      <c r="G5">
        <v>1291401</v>
      </c>
      <c r="H5">
        <v>1371640</v>
      </c>
      <c r="I5">
        <v>1458431</v>
      </c>
      <c r="J5">
        <v>1547244</v>
      </c>
      <c r="K5">
        <v>1634006</v>
      </c>
      <c r="L5">
        <v>1721060</v>
      </c>
      <c r="M5">
        <v>1795070</v>
      </c>
      <c r="N5">
        <v>1861504</v>
      </c>
      <c r="O5">
        <v>1968908</v>
      </c>
      <c r="P5">
        <v>2182248</v>
      </c>
      <c r="Q5">
        <v>2541209</v>
      </c>
      <c r="R5">
        <v>3066204</v>
      </c>
      <c r="S5">
        <v>3735627</v>
      </c>
      <c r="T5">
        <v>4461176</v>
      </c>
      <c r="U5">
        <v>5136379</v>
      </c>
      <c r="V5">
        <v>5686382</v>
      </c>
      <c r="W5">
        <v>6041420</v>
      </c>
      <c r="X5">
        <v>6248007</v>
      </c>
    </row>
    <row r="6" spans="1:24" x14ac:dyDescent="0.25">
      <c r="A6" t="s">
        <v>283</v>
      </c>
      <c r="C6">
        <v>2.5</v>
      </c>
      <c r="D6">
        <v>2.5</v>
      </c>
      <c r="E6">
        <v>2.5</v>
      </c>
      <c r="F6">
        <v>2.0999999046325701</v>
      </c>
      <c r="G6">
        <v>1.79999995231628</v>
      </c>
      <c r="H6">
        <v>3.2000000476837198</v>
      </c>
      <c r="I6">
        <v>3</v>
      </c>
      <c r="J6">
        <v>2.7000000476837198</v>
      </c>
      <c r="K6">
        <v>2.4000000953674299</v>
      </c>
      <c r="L6">
        <v>2.2999999523162802</v>
      </c>
      <c r="M6">
        <v>2.4000000953674299</v>
      </c>
      <c r="N6">
        <v>2.5</v>
      </c>
      <c r="O6">
        <v>2.7000000476837198</v>
      </c>
      <c r="P6">
        <v>2.9000000953674299</v>
      </c>
      <c r="Q6">
        <v>3.0999999046325701</v>
      </c>
      <c r="R6">
        <v>3.2999999523162802</v>
      </c>
      <c r="S6">
        <v>3.4000000953674299</v>
      </c>
      <c r="T6">
        <v>4</v>
      </c>
      <c r="U6">
        <v>4</v>
      </c>
      <c r="V6">
        <v>4</v>
      </c>
      <c r="W6">
        <v>4</v>
      </c>
      <c r="X6">
        <v>3.7999999523162802</v>
      </c>
    </row>
    <row r="7" spans="1:24" ht="30" x14ac:dyDescent="0.25">
      <c r="A7" s="13" t="s">
        <v>383</v>
      </c>
      <c r="B7">
        <v>72.699996948242202</v>
      </c>
      <c r="C7">
        <v>73.099998474121094</v>
      </c>
      <c r="D7">
        <v>73.599998474121094</v>
      </c>
      <c r="E7">
        <v>74.099998474121094</v>
      </c>
      <c r="F7">
        <v>74.699996948242202</v>
      </c>
      <c r="G7">
        <v>75.199996948242202</v>
      </c>
      <c r="H7">
        <v>75.5</v>
      </c>
      <c r="I7">
        <v>75.800003051757798</v>
      </c>
      <c r="J7">
        <v>76</v>
      </c>
      <c r="K7">
        <v>76.099998474121094</v>
      </c>
      <c r="L7">
        <v>76.199996948242202</v>
      </c>
      <c r="M7">
        <v>76.300003051757798</v>
      </c>
      <c r="N7">
        <v>76.300003051757798</v>
      </c>
      <c r="O7">
        <v>76.300003051757798</v>
      </c>
      <c r="P7">
        <v>76.400001525878906</v>
      </c>
      <c r="Q7">
        <v>76.599998474121094</v>
      </c>
      <c r="R7">
        <v>76.699996948242202</v>
      </c>
      <c r="S7">
        <v>76.900001525878906</v>
      </c>
      <c r="T7">
        <v>77.099998474121094</v>
      </c>
      <c r="U7">
        <v>77.5</v>
      </c>
      <c r="V7">
        <v>78.199996948242202</v>
      </c>
      <c r="W7">
        <v>78.699996948242202</v>
      </c>
      <c r="X7">
        <v>79.300003051757798</v>
      </c>
    </row>
    <row r="8" spans="1:24" x14ac:dyDescent="0.25">
      <c r="A8" t="s">
        <v>284</v>
      </c>
      <c r="B8">
        <v>91.300003051757798</v>
      </c>
      <c r="C8">
        <v>91.300003051757798</v>
      </c>
      <c r="D8">
        <v>91.599998474121094</v>
      </c>
      <c r="E8">
        <v>91.900001525878906</v>
      </c>
      <c r="F8">
        <v>92.099998474121094</v>
      </c>
      <c r="G8">
        <v>92.300003051757798</v>
      </c>
      <c r="H8">
        <v>92.300003051757798</v>
      </c>
      <c r="I8">
        <v>92.199996948242202</v>
      </c>
      <c r="J8">
        <v>92.099998474121094</v>
      </c>
      <c r="K8">
        <v>92</v>
      </c>
      <c r="L8">
        <v>91.900001525878906</v>
      </c>
      <c r="M8">
        <v>92</v>
      </c>
      <c r="N8">
        <v>92.199996948242202</v>
      </c>
      <c r="O8">
        <v>92.300003051757798</v>
      </c>
      <c r="P8">
        <v>92.199996948242202</v>
      </c>
      <c r="Q8">
        <v>91.699996948242202</v>
      </c>
      <c r="R8">
        <v>90.800003051757798</v>
      </c>
      <c r="S8">
        <v>89.900001525878906</v>
      </c>
      <c r="T8">
        <v>89.099998474121094</v>
      </c>
      <c r="U8">
        <v>89.199996948242202</v>
      </c>
      <c r="V8">
        <v>89.5</v>
      </c>
      <c r="W8">
        <v>90.099998474121094</v>
      </c>
      <c r="X8">
        <v>91</v>
      </c>
    </row>
    <row r="9" spans="1:24" x14ac:dyDescent="0.25">
      <c r="A9" t="s">
        <v>285</v>
      </c>
      <c r="B9">
        <v>25</v>
      </c>
      <c r="C9">
        <v>26.100000381469702</v>
      </c>
      <c r="D9">
        <v>27.299999237060501</v>
      </c>
      <c r="E9">
        <v>28.600000381469702</v>
      </c>
      <c r="F9">
        <v>30</v>
      </c>
      <c r="G9">
        <v>31.299999237060501</v>
      </c>
      <c r="H9">
        <v>31.799999237060501</v>
      </c>
      <c r="I9">
        <v>32.400001525878899</v>
      </c>
      <c r="J9">
        <v>32.900001525878899</v>
      </c>
      <c r="K9">
        <v>33.299999237060497</v>
      </c>
      <c r="L9">
        <v>33.799999237060497</v>
      </c>
      <c r="M9">
        <v>34.200000762939503</v>
      </c>
      <c r="N9">
        <v>34.599998474121101</v>
      </c>
      <c r="O9">
        <v>35.099998474121101</v>
      </c>
      <c r="P9">
        <v>35.900001525878899</v>
      </c>
      <c r="Q9">
        <v>37</v>
      </c>
      <c r="R9">
        <v>39.200000762939503</v>
      </c>
      <c r="S9">
        <v>41.400001525878899</v>
      </c>
      <c r="T9">
        <v>43.599998474121101</v>
      </c>
      <c r="U9">
        <v>44.900001525878899</v>
      </c>
      <c r="V9">
        <v>46.200000762939503</v>
      </c>
      <c r="W9">
        <v>46.400001525878899</v>
      </c>
      <c r="X9">
        <v>46.599998474121101</v>
      </c>
    </row>
    <row r="11" spans="1:24" x14ac:dyDescent="0.25">
      <c r="A11" t="s">
        <v>286</v>
      </c>
      <c r="B11">
        <v>1806498</v>
      </c>
      <c r="C11">
        <v>1908002</v>
      </c>
      <c r="D11">
        <v>2012977</v>
      </c>
      <c r="E11">
        <v>2121143</v>
      </c>
      <c r="F11">
        <v>2232159</v>
      </c>
      <c r="G11">
        <v>2346305</v>
      </c>
      <c r="H11">
        <v>2470810</v>
      </c>
      <c r="I11">
        <v>2608993</v>
      </c>
      <c r="J11">
        <v>2753498</v>
      </c>
      <c r="K11">
        <v>2893648</v>
      </c>
      <c r="L11">
        <v>3026352</v>
      </c>
      <c r="M11">
        <v>3132104</v>
      </c>
      <c r="N11">
        <v>3223969</v>
      </c>
      <c r="O11">
        <v>3369254</v>
      </c>
      <c r="P11">
        <v>3658658</v>
      </c>
      <c r="Q11">
        <v>4148883</v>
      </c>
      <c r="R11">
        <v>4875639</v>
      </c>
      <c r="S11">
        <v>5797347</v>
      </c>
      <c r="T11">
        <v>6798635</v>
      </c>
      <c r="U11">
        <v>7718319</v>
      </c>
      <c r="V11">
        <v>8441537</v>
      </c>
      <c r="W11">
        <v>8925096</v>
      </c>
      <c r="X11">
        <v>9205651</v>
      </c>
    </row>
  </sheetData>
  <phoneticPr fontId="32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19" workbookViewId="0">
      <selection activeCell="B20" sqref="B20"/>
    </sheetView>
  </sheetViews>
  <sheetFormatPr defaultColWidth="8.85546875" defaultRowHeight="15" x14ac:dyDescent="0.25"/>
  <cols>
    <col min="2" max="2" width="20" customWidth="1"/>
    <col min="3" max="3" width="9.7109375" customWidth="1"/>
  </cols>
  <sheetData>
    <row r="1" spans="1:10" x14ac:dyDescent="0.25">
      <c r="A1" s="3" t="s">
        <v>370</v>
      </c>
    </row>
    <row r="2" spans="1:10" x14ac:dyDescent="0.25">
      <c r="A2" t="s">
        <v>345</v>
      </c>
    </row>
    <row r="4" spans="1:10" s="3" customFormat="1" x14ac:dyDescent="0.25">
      <c r="C4" s="131" t="s">
        <v>349</v>
      </c>
      <c r="D4" s="131"/>
      <c r="E4" s="131" t="s">
        <v>351</v>
      </c>
      <c r="F4" s="131"/>
      <c r="G4" s="131" t="s">
        <v>352</v>
      </c>
      <c r="H4" s="131"/>
      <c r="I4" s="131" t="s">
        <v>353</v>
      </c>
      <c r="J4" s="131"/>
    </row>
    <row r="5" spans="1:10" s="127" customFormat="1" ht="30" x14ac:dyDescent="0.25">
      <c r="B5" s="127" t="s">
        <v>348</v>
      </c>
      <c r="C5" s="127" t="s">
        <v>350</v>
      </c>
      <c r="D5" s="127" t="s">
        <v>43</v>
      </c>
      <c r="E5" s="127" t="s">
        <v>350</v>
      </c>
      <c r="F5" s="127" t="s">
        <v>43</v>
      </c>
      <c r="G5" s="127" t="s">
        <v>350</v>
      </c>
      <c r="H5" s="127" t="s">
        <v>43</v>
      </c>
      <c r="I5" s="127" t="s">
        <v>350</v>
      </c>
      <c r="J5" s="127" t="s">
        <v>43</v>
      </c>
    </row>
    <row r="6" spans="1:10" ht="15.75" customHeight="1" x14ac:dyDescent="0.25">
      <c r="B6" t="s">
        <v>375</v>
      </c>
      <c r="C6">
        <v>613</v>
      </c>
      <c r="D6">
        <v>1</v>
      </c>
      <c r="E6">
        <v>570</v>
      </c>
      <c r="F6">
        <v>1</v>
      </c>
      <c r="G6">
        <v>580</v>
      </c>
      <c r="H6">
        <v>1</v>
      </c>
      <c r="I6">
        <f t="shared" ref="I6:I37" si="0">(C6+E6+G6)/3</f>
        <v>587.66666666666663</v>
      </c>
      <c r="J6">
        <v>1</v>
      </c>
    </row>
    <row r="7" spans="1:10" ht="15.75" customHeight="1" x14ac:dyDescent="0.25">
      <c r="B7" t="s">
        <v>5</v>
      </c>
      <c r="C7">
        <v>573</v>
      </c>
      <c r="D7">
        <v>2</v>
      </c>
      <c r="E7">
        <v>542</v>
      </c>
      <c r="F7">
        <v>3</v>
      </c>
      <c r="G7">
        <v>551</v>
      </c>
      <c r="H7">
        <v>3</v>
      </c>
      <c r="I7">
        <f t="shared" si="0"/>
        <v>555.33333333333337</v>
      </c>
      <c r="J7">
        <v>2</v>
      </c>
    </row>
    <row r="8" spans="1:10" ht="15.75" customHeight="1" x14ac:dyDescent="0.25">
      <c r="B8" t="s">
        <v>376</v>
      </c>
      <c r="C8">
        <v>561</v>
      </c>
      <c r="D8">
        <v>3</v>
      </c>
      <c r="E8">
        <v>545</v>
      </c>
      <c r="F8">
        <v>2</v>
      </c>
      <c r="G8">
        <v>555</v>
      </c>
      <c r="H8">
        <v>2</v>
      </c>
      <c r="I8">
        <f t="shared" si="0"/>
        <v>553.66666666666663</v>
      </c>
      <c r="J8">
        <v>3</v>
      </c>
    </row>
    <row r="9" spans="1:10" ht="15.75" customHeight="1" x14ac:dyDescent="0.25">
      <c r="B9" t="s">
        <v>379</v>
      </c>
      <c r="C9">
        <v>554</v>
      </c>
      <c r="D9">
        <v>5</v>
      </c>
      <c r="E9">
        <v>536</v>
      </c>
      <c r="F9">
        <v>5</v>
      </c>
      <c r="G9">
        <v>538</v>
      </c>
      <c r="H9">
        <v>7</v>
      </c>
      <c r="I9">
        <f t="shared" si="0"/>
        <v>542.66666666666663</v>
      </c>
      <c r="J9">
        <v>4</v>
      </c>
    </row>
    <row r="10" spans="1:10" ht="15.75" customHeight="1" x14ac:dyDescent="0.25">
      <c r="B10" t="s">
        <v>18</v>
      </c>
      <c r="C10">
        <v>536</v>
      </c>
      <c r="D10">
        <v>7</v>
      </c>
      <c r="E10">
        <v>538</v>
      </c>
      <c r="F10">
        <v>4</v>
      </c>
      <c r="G10">
        <v>547</v>
      </c>
      <c r="H10">
        <v>4</v>
      </c>
      <c r="I10">
        <f t="shared" si="0"/>
        <v>540.33333333333337</v>
      </c>
      <c r="J10">
        <v>5</v>
      </c>
    </row>
    <row r="11" spans="1:10" ht="15.75" customHeight="1" x14ac:dyDescent="0.25">
      <c r="B11" t="s">
        <v>377</v>
      </c>
      <c r="C11">
        <v>560</v>
      </c>
      <c r="D11">
        <v>4</v>
      </c>
      <c r="E11">
        <v>523</v>
      </c>
      <c r="F11">
        <v>7</v>
      </c>
      <c r="G11">
        <v>523</v>
      </c>
      <c r="H11">
        <v>13</v>
      </c>
      <c r="I11">
        <f t="shared" si="0"/>
        <v>535.33333333333337</v>
      </c>
      <c r="J11">
        <v>6</v>
      </c>
    </row>
    <row r="12" spans="1:10" ht="15.75" customHeight="1" x14ac:dyDescent="0.25">
      <c r="B12" t="s">
        <v>3</v>
      </c>
      <c r="C12">
        <v>519</v>
      </c>
      <c r="D12">
        <v>12</v>
      </c>
      <c r="E12">
        <v>524</v>
      </c>
      <c r="F12">
        <v>6</v>
      </c>
      <c r="G12">
        <v>545</v>
      </c>
      <c r="H12">
        <v>5</v>
      </c>
      <c r="I12">
        <f t="shared" si="0"/>
        <v>529.33333333333337</v>
      </c>
      <c r="J12">
        <v>7</v>
      </c>
    </row>
    <row r="13" spans="1:10" ht="15.75" customHeight="1" x14ac:dyDescent="0.25">
      <c r="B13" t="s">
        <v>21</v>
      </c>
      <c r="C13">
        <v>521</v>
      </c>
      <c r="D13">
        <v>11</v>
      </c>
      <c r="E13">
        <v>516</v>
      </c>
      <c r="F13">
        <v>11</v>
      </c>
      <c r="G13">
        <v>541</v>
      </c>
      <c r="H13">
        <v>6</v>
      </c>
      <c r="I13">
        <f t="shared" si="0"/>
        <v>526</v>
      </c>
      <c r="J13">
        <v>8</v>
      </c>
    </row>
    <row r="14" spans="1:10" ht="15.75" customHeight="1" x14ac:dyDescent="0.25">
      <c r="B14" t="s">
        <v>347</v>
      </c>
      <c r="C14">
        <v>535</v>
      </c>
      <c r="D14">
        <v>8</v>
      </c>
      <c r="E14">
        <v>516</v>
      </c>
      <c r="F14">
        <v>11</v>
      </c>
      <c r="G14">
        <v>525</v>
      </c>
      <c r="H14">
        <v>10</v>
      </c>
      <c r="I14">
        <f t="shared" si="0"/>
        <v>525.33333333333337</v>
      </c>
      <c r="J14">
        <v>9</v>
      </c>
    </row>
    <row r="15" spans="1:10" ht="15.75" customHeight="1" x14ac:dyDescent="0.25">
      <c r="B15" t="s">
        <v>378</v>
      </c>
      <c r="C15">
        <v>538</v>
      </c>
      <c r="D15">
        <v>6</v>
      </c>
      <c r="E15">
        <v>509</v>
      </c>
      <c r="F15">
        <v>16</v>
      </c>
      <c r="G15">
        <v>521</v>
      </c>
      <c r="H15">
        <v>16</v>
      </c>
      <c r="I15">
        <f t="shared" si="0"/>
        <v>522.66666666666663</v>
      </c>
      <c r="J15">
        <v>10</v>
      </c>
    </row>
    <row r="16" spans="1:10" ht="15.75" customHeight="1" x14ac:dyDescent="0.25">
      <c r="B16" t="s">
        <v>9</v>
      </c>
      <c r="C16">
        <v>518</v>
      </c>
      <c r="D16">
        <v>13</v>
      </c>
      <c r="E16">
        <v>523</v>
      </c>
      <c r="F16">
        <v>7</v>
      </c>
      <c r="G16">
        <v>525</v>
      </c>
      <c r="H16">
        <v>10</v>
      </c>
      <c r="I16">
        <f t="shared" si="0"/>
        <v>522</v>
      </c>
      <c r="J16">
        <v>11</v>
      </c>
    </row>
    <row r="17" spans="2:10" ht="15.75" customHeight="1" x14ac:dyDescent="0.25">
      <c r="B17" t="s">
        <v>38</v>
      </c>
      <c r="C17">
        <v>518</v>
      </c>
      <c r="D17">
        <v>13</v>
      </c>
      <c r="E17">
        <v>518</v>
      </c>
      <c r="F17">
        <v>10</v>
      </c>
      <c r="G17">
        <v>526</v>
      </c>
      <c r="H17">
        <v>9</v>
      </c>
      <c r="I17">
        <f t="shared" si="0"/>
        <v>520.66666666666663</v>
      </c>
      <c r="J17">
        <v>12</v>
      </c>
    </row>
    <row r="18" spans="2:10" ht="15.75" customHeight="1" x14ac:dyDescent="0.25">
      <c r="B18" t="s">
        <v>4</v>
      </c>
      <c r="C18">
        <v>523</v>
      </c>
      <c r="D18">
        <v>10</v>
      </c>
      <c r="E18">
        <v>511</v>
      </c>
      <c r="F18">
        <v>15</v>
      </c>
      <c r="G18">
        <v>522</v>
      </c>
      <c r="H18">
        <v>14</v>
      </c>
      <c r="I18">
        <f t="shared" si="0"/>
        <v>518.66666666666663</v>
      </c>
      <c r="J18">
        <v>13</v>
      </c>
    </row>
    <row r="19" spans="2:10" ht="15.75" customHeight="1" x14ac:dyDescent="0.25">
      <c r="B19" t="s">
        <v>0</v>
      </c>
      <c r="C19">
        <v>531</v>
      </c>
      <c r="D19">
        <v>9</v>
      </c>
      <c r="E19">
        <v>509</v>
      </c>
      <c r="F19">
        <v>16</v>
      </c>
      <c r="G19">
        <v>515</v>
      </c>
      <c r="H19">
        <v>19</v>
      </c>
      <c r="I19">
        <f t="shared" si="0"/>
        <v>518.33333333333337</v>
      </c>
      <c r="J19">
        <v>14</v>
      </c>
    </row>
    <row r="20" spans="2:10" ht="15.75" customHeight="1" x14ac:dyDescent="0.25">
      <c r="B20" t="s">
        <v>380</v>
      </c>
      <c r="C20">
        <v>511</v>
      </c>
      <c r="D20">
        <v>17</v>
      </c>
      <c r="E20">
        <v>508</v>
      </c>
      <c r="F20">
        <v>19</v>
      </c>
      <c r="G20">
        <v>528</v>
      </c>
      <c r="H20">
        <v>8</v>
      </c>
      <c r="I20">
        <f t="shared" si="0"/>
        <v>515.66666666666663</v>
      </c>
      <c r="J20">
        <v>15</v>
      </c>
    </row>
    <row r="21" spans="2:10" ht="15.75" customHeight="1" x14ac:dyDescent="0.25">
      <c r="B21" t="s">
        <v>10</v>
      </c>
      <c r="C21">
        <v>514</v>
      </c>
      <c r="D21">
        <v>16</v>
      </c>
      <c r="E21">
        <v>508</v>
      </c>
      <c r="F21">
        <v>19</v>
      </c>
      <c r="G21">
        <v>524</v>
      </c>
      <c r="H21">
        <v>12</v>
      </c>
      <c r="I21">
        <f t="shared" si="0"/>
        <v>515.33333333333337</v>
      </c>
      <c r="J21">
        <v>16</v>
      </c>
    </row>
    <row r="22" spans="2:10" ht="15.75" customHeight="1" x14ac:dyDescent="0.25">
      <c r="B22" t="s">
        <v>8</v>
      </c>
      <c r="C22">
        <v>501</v>
      </c>
      <c r="D22">
        <v>20</v>
      </c>
      <c r="E22">
        <v>523</v>
      </c>
      <c r="F22">
        <v>8</v>
      </c>
      <c r="G22">
        <v>522</v>
      </c>
      <c r="H22">
        <v>14</v>
      </c>
      <c r="I22">
        <f t="shared" si="0"/>
        <v>515.33333333333337</v>
      </c>
      <c r="J22">
        <v>16</v>
      </c>
    </row>
    <row r="23" spans="2:10" ht="15.75" customHeight="1" x14ac:dyDescent="0.25">
      <c r="B23" t="s">
        <v>14</v>
      </c>
      <c r="C23">
        <v>504</v>
      </c>
      <c r="D23">
        <v>19</v>
      </c>
      <c r="E23">
        <v>512</v>
      </c>
      <c r="F23">
        <v>13</v>
      </c>
      <c r="G23">
        <v>521</v>
      </c>
      <c r="H23">
        <v>16</v>
      </c>
      <c r="I23">
        <f t="shared" si="0"/>
        <v>512.33333333333337</v>
      </c>
      <c r="J23">
        <v>18</v>
      </c>
    </row>
    <row r="24" spans="2:10" ht="15.75" customHeight="1" x14ac:dyDescent="0.25">
      <c r="B24" t="s">
        <v>20</v>
      </c>
      <c r="C24">
        <v>515</v>
      </c>
      <c r="D24">
        <v>15</v>
      </c>
      <c r="E24">
        <v>509</v>
      </c>
      <c r="F24">
        <v>16</v>
      </c>
      <c r="G24">
        <v>505</v>
      </c>
      <c r="H24">
        <v>24</v>
      </c>
      <c r="I24">
        <f t="shared" si="0"/>
        <v>509.66666666666669</v>
      </c>
      <c r="J24">
        <v>19</v>
      </c>
    </row>
    <row r="25" spans="2:10" ht="15.75" customHeight="1" x14ac:dyDescent="0.25">
      <c r="B25" t="s">
        <v>15</v>
      </c>
      <c r="C25">
        <v>500</v>
      </c>
      <c r="D25">
        <v>22</v>
      </c>
      <c r="E25">
        <v>512</v>
      </c>
      <c r="F25">
        <v>13</v>
      </c>
      <c r="G25">
        <v>516</v>
      </c>
      <c r="H25">
        <v>18</v>
      </c>
      <c r="I25">
        <f t="shared" si="0"/>
        <v>509.33333333333331</v>
      </c>
      <c r="J25">
        <v>20</v>
      </c>
    </row>
    <row r="26" spans="2:10" ht="15.75" customHeight="1" x14ac:dyDescent="0.25">
      <c r="B26" t="s">
        <v>1</v>
      </c>
      <c r="C26">
        <v>494</v>
      </c>
      <c r="D26">
        <v>26</v>
      </c>
      <c r="E26">
        <v>499</v>
      </c>
      <c r="F26">
        <v>23</v>
      </c>
      <c r="G26">
        <v>514</v>
      </c>
      <c r="H26">
        <v>20</v>
      </c>
      <c r="I26">
        <f t="shared" si="0"/>
        <v>502.33333333333331</v>
      </c>
      <c r="J26">
        <v>21</v>
      </c>
    </row>
    <row r="27" spans="2:10" ht="15.75" customHeight="1" x14ac:dyDescent="0.25">
      <c r="B27" t="s">
        <v>17</v>
      </c>
      <c r="C27">
        <v>506</v>
      </c>
      <c r="D27">
        <v>18</v>
      </c>
      <c r="E27">
        <v>490</v>
      </c>
      <c r="F27">
        <v>27</v>
      </c>
      <c r="G27">
        <v>506</v>
      </c>
      <c r="H27">
        <v>23</v>
      </c>
      <c r="I27">
        <f t="shared" si="0"/>
        <v>500.66666666666669</v>
      </c>
      <c r="J27">
        <v>22</v>
      </c>
    </row>
    <row r="28" spans="2:10" ht="15.75" customHeight="1" x14ac:dyDescent="0.25">
      <c r="B28" t="s">
        <v>23</v>
      </c>
      <c r="C28">
        <v>499</v>
      </c>
      <c r="D28">
        <v>24</v>
      </c>
      <c r="E28">
        <v>493</v>
      </c>
      <c r="F28">
        <v>26</v>
      </c>
      <c r="G28">
        <v>508</v>
      </c>
      <c r="H28">
        <v>22</v>
      </c>
      <c r="I28">
        <f t="shared" si="0"/>
        <v>500</v>
      </c>
      <c r="J28">
        <v>23</v>
      </c>
    </row>
    <row r="29" spans="2:10" ht="15.75" customHeight="1" x14ac:dyDescent="0.25">
      <c r="B29" t="s">
        <v>19</v>
      </c>
      <c r="C29">
        <v>495</v>
      </c>
      <c r="D29">
        <v>25</v>
      </c>
      <c r="E29">
        <v>505</v>
      </c>
      <c r="F29">
        <v>21</v>
      </c>
      <c r="G29">
        <v>499</v>
      </c>
      <c r="H29">
        <v>26</v>
      </c>
      <c r="I29">
        <f t="shared" si="0"/>
        <v>499.66666666666669</v>
      </c>
      <c r="J29">
        <v>24</v>
      </c>
    </row>
    <row r="30" spans="2:10" ht="15.75" customHeight="1" x14ac:dyDescent="0.25">
      <c r="B30" t="s">
        <v>25</v>
      </c>
      <c r="C30">
        <v>501</v>
      </c>
      <c r="D30">
        <v>20</v>
      </c>
      <c r="E30">
        <v>481</v>
      </c>
      <c r="F30">
        <v>38</v>
      </c>
      <c r="G30">
        <v>514</v>
      </c>
      <c r="H30">
        <v>20</v>
      </c>
      <c r="I30">
        <f t="shared" si="0"/>
        <v>498.66666666666669</v>
      </c>
      <c r="J30">
        <v>25</v>
      </c>
    </row>
    <row r="31" spans="2:10" ht="15.75" customHeight="1" x14ac:dyDescent="0.25">
      <c r="B31" t="s">
        <v>6</v>
      </c>
      <c r="C31">
        <v>500</v>
      </c>
      <c r="D31">
        <v>22</v>
      </c>
      <c r="E31">
        <v>496</v>
      </c>
      <c r="F31">
        <v>25</v>
      </c>
      <c r="G31">
        <v>498</v>
      </c>
      <c r="H31">
        <v>27</v>
      </c>
      <c r="I31">
        <f t="shared" si="0"/>
        <v>498</v>
      </c>
      <c r="J31">
        <v>26</v>
      </c>
    </row>
    <row r="32" spans="2:10" ht="15.75" customHeight="1" x14ac:dyDescent="0.25">
      <c r="B32" t="s">
        <v>11</v>
      </c>
      <c r="C32">
        <v>489</v>
      </c>
      <c r="D32">
        <v>30</v>
      </c>
      <c r="E32">
        <v>504</v>
      </c>
      <c r="F32">
        <v>22</v>
      </c>
      <c r="G32">
        <v>495</v>
      </c>
      <c r="H32">
        <v>31</v>
      </c>
      <c r="I32">
        <f t="shared" si="0"/>
        <v>496</v>
      </c>
      <c r="J32">
        <v>27</v>
      </c>
    </row>
    <row r="33" spans="2:10" ht="15.75" customHeight="1" x14ac:dyDescent="0.25">
      <c r="B33" t="s">
        <v>31</v>
      </c>
      <c r="C33">
        <v>491</v>
      </c>
      <c r="D33">
        <v>28</v>
      </c>
      <c r="E33">
        <v>489</v>
      </c>
      <c r="F33">
        <v>29</v>
      </c>
      <c r="G33">
        <v>502</v>
      </c>
      <c r="H33">
        <v>25</v>
      </c>
      <c r="I33">
        <f t="shared" si="0"/>
        <v>494</v>
      </c>
      <c r="J33">
        <v>28</v>
      </c>
    </row>
    <row r="34" spans="2:10" ht="15.75" customHeight="1" x14ac:dyDescent="0.25">
      <c r="B34" t="s">
        <v>40</v>
      </c>
      <c r="C34">
        <v>481</v>
      </c>
      <c r="D34">
        <v>36</v>
      </c>
      <c r="E34">
        <v>498</v>
      </c>
      <c r="F34">
        <v>24</v>
      </c>
      <c r="G34">
        <v>497</v>
      </c>
      <c r="H34">
        <v>28</v>
      </c>
      <c r="I34">
        <f t="shared" si="0"/>
        <v>492</v>
      </c>
      <c r="J34">
        <v>29</v>
      </c>
    </row>
    <row r="35" spans="2:10" ht="15.75" customHeight="1" x14ac:dyDescent="0.25">
      <c r="B35" t="s">
        <v>28</v>
      </c>
      <c r="C35">
        <v>485</v>
      </c>
      <c r="D35">
        <v>32</v>
      </c>
      <c r="E35">
        <v>490</v>
      </c>
      <c r="F35">
        <v>27</v>
      </c>
      <c r="G35">
        <v>494</v>
      </c>
      <c r="H35">
        <v>32</v>
      </c>
      <c r="I35">
        <f t="shared" si="0"/>
        <v>489.66666666666669</v>
      </c>
      <c r="J35">
        <v>30</v>
      </c>
    </row>
    <row r="36" spans="2:10" ht="15.75" customHeight="1" x14ac:dyDescent="0.25">
      <c r="B36" t="s">
        <v>7</v>
      </c>
      <c r="C36">
        <v>490</v>
      </c>
      <c r="D36">
        <v>29</v>
      </c>
      <c r="E36">
        <v>488</v>
      </c>
      <c r="F36">
        <v>30</v>
      </c>
      <c r="G36">
        <v>491</v>
      </c>
      <c r="H36">
        <v>34</v>
      </c>
      <c r="I36">
        <f t="shared" si="0"/>
        <v>489.66666666666669</v>
      </c>
      <c r="J36">
        <v>30</v>
      </c>
    </row>
    <row r="37" spans="2:10" ht="15.75" customHeight="1" x14ac:dyDescent="0.25">
      <c r="B37" t="s">
        <v>24</v>
      </c>
      <c r="C37">
        <v>484</v>
      </c>
      <c r="D37">
        <v>33</v>
      </c>
      <c r="E37">
        <v>488</v>
      </c>
      <c r="F37">
        <v>30</v>
      </c>
      <c r="G37">
        <v>496</v>
      </c>
      <c r="H37">
        <v>29</v>
      </c>
      <c r="I37">
        <f t="shared" si="0"/>
        <v>489.33333333333331</v>
      </c>
      <c r="J37">
        <v>32</v>
      </c>
    </row>
    <row r="38" spans="2:10" ht="15.75" customHeight="1" x14ac:dyDescent="0.25">
      <c r="B38" t="s">
        <v>29</v>
      </c>
      <c r="C38">
        <v>487</v>
      </c>
      <c r="D38">
        <v>31</v>
      </c>
      <c r="E38">
        <v>488</v>
      </c>
      <c r="F38">
        <v>30</v>
      </c>
      <c r="G38">
        <v>489</v>
      </c>
      <c r="H38">
        <v>36</v>
      </c>
      <c r="I38">
        <f t="shared" ref="I38:I70" si="1">(C38+E38+G38)/3</f>
        <v>488</v>
      </c>
      <c r="J38">
        <v>33</v>
      </c>
    </row>
    <row r="39" spans="2:10" ht="15.75" customHeight="1" x14ac:dyDescent="0.25">
      <c r="B39" t="s">
        <v>32</v>
      </c>
      <c r="C39">
        <v>477</v>
      </c>
      <c r="D39">
        <v>39</v>
      </c>
      <c r="E39">
        <v>488</v>
      </c>
      <c r="F39">
        <v>30</v>
      </c>
      <c r="G39">
        <v>494</v>
      </c>
      <c r="H39">
        <v>32</v>
      </c>
      <c r="I39">
        <f t="shared" si="1"/>
        <v>486.33333333333331</v>
      </c>
      <c r="J39">
        <v>34</v>
      </c>
    </row>
    <row r="40" spans="2:10" ht="15.75" customHeight="1" x14ac:dyDescent="0.25">
      <c r="B40" t="s">
        <v>16</v>
      </c>
      <c r="C40">
        <v>493</v>
      </c>
      <c r="D40">
        <v>27</v>
      </c>
      <c r="E40">
        <v>483</v>
      </c>
      <c r="F40">
        <v>36</v>
      </c>
      <c r="G40">
        <v>478</v>
      </c>
      <c r="H40">
        <v>39</v>
      </c>
      <c r="I40">
        <f t="shared" si="1"/>
        <v>484.66666666666669</v>
      </c>
      <c r="J40">
        <v>35</v>
      </c>
    </row>
    <row r="41" spans="2:10" ht="15.75" customHeight="1" x14ac:dyDescent="0.25">
      <c r="B41" t="s">
        <v>35</v>
      </c>
      <c r="C41">
        <v>479</v>
      </c>
      <c r="D41">
        <v>37</v>
      </c>
      <c r="E41">
        <v>477</v>
      </c>
      <c r="F41">
        <v>39</v>
      </c>
      <c r="G41">
        <v>496</v>
      </c>
      <c r="H41">
        <v>29</v>
      </c>
      <c r="I41">
        <f t="shared" si="1"/>
        <v>484</v>
      </c>
      <c r="J41">
        <v>36</v>
      </c>
    </row>
    <row r="42" spans="2:10" ht="15.75" customHeight="1" x14ac:dyDescent="0.25">
      <c r="B42" t="s">
        <v>36</v>
      </c>
      <c r="C42">
        <v>471</v>
      </c>
      <c r="D42">
        <v>40</v>
      </c>
      <c r="E42">
        <v>485</v>
      </c>
      <c r="F42">
        <v>35</v>
      </c>
      <c r="G42">
        <v>491</v>
      </c>
      <c r="H42">
        <v>34</v>
      </c>
      <c r="I42">
        <f t="shared" si="1"/>
        <v>482.33333333333331</v>
      </c>
      <c r="J42">
        <v>37</v>
      </c>
    </row>
    <row r="43" spans="2:10" ht="15.75" customHeight="1" x14ac:dyDescent="0.25">
      <c r="B43" t="s">
        <v>2</v>
      </c>
      <c r="C43">
        <v>478</v>
      </c>
      <c r="D43">
        <v>38</v>
      </c>
      <c r="E43">
        <v>483</v>
      </c>
      <c r="F43">
        <v>36</v>
      </c>
      <c r="G43">
        <v>485</v>
      </c>
      <c r="H43">
        <v>38</v>
      </c>
      <c r="I43">
        <f t="shared" si="1"/>
        <v>482</v>
      </c>
      <c r="J43">
        <v>38</v>
      </c>
    </row>
    <row r="44" spans="2:10" ht="15.75" customHeight="1" x14ac:dyDescent="0.25">
      <c r="B44" t="s">
        <v>50</v>
      </c>
      <c r="C44">
        <v>482</v>
      </c>
      <c r="D44">
        <v>34</v>
      </c>
      <c r="E44">
        <v>475</v>
      </c>
      <c r="F44">
        <v>41</v>
      </c>
      <c r="G44">
        <v>486</v>
      </c>
      <c r="H44">
        <v>37</v>
      </c>
      <c r="I44">
        <f t="shared" si="1"/>
        <v>481</v>
      </c>
      <c r="J44">
        <v>39</v>
      </c>
    </row>
    <row r="45" spans="2:10" ht="15.75" customHeight="1" x14ac:dyDescent="0.25">
      <c r="B45" t="s">
        <v>12</v>
      </c>
      <c r="C45">
        <v>466</v>
      </c>
      <c r="D45">
        <v>41</v>
      </c>
      <c r="E45">
        <v>486</v>
      </c>
      <c r="F45">
        <v>34</v>
      </c>
      <c r="G45">
        <v>470</v>
      </c>
      <c r="H45">
        <v>41</v>
      </c>
      <c r="I45">
        <f t="shared" si="1"/>
        <v>474</v>
      </c>
      <c r="J45">
        <v>40</v>
      </c>
    </row>
    <row r="46" spans="2:10" ht="15.75" customHeight="1" x14ac:dyDescent="0.25">
      <c r="B46" t="s">
        <v>56</v>
      </c>
      <c r="C46">
        <v>482</v>
      </c>
      <c r="D46">
        <v>35</v>
      </c>
      <c r="E46">
        <v>463</v>
      </c>
      <c r="F46">
        <v>43</v>
      </c>
      <c r="G46">
        <v>471</v>
      </c>
      <c r="H46">
        <v>40</v>
      </c>
      <c r="I46">
        <f t="shared" si="1"/>
        <v>472</v>
      </c>
      <c r="J46">
        <v>41</v>
      </c>
    </row>
    <row r="47" spans="2:10" ht="15.75" customHeight="1" x14ac:dyDescent="0.25">
      <c r="B47" t="s">
        <v>57</v>
      </c>
      <c r="C47">
        <v>453</v>
      </c>
      <c r="D47">
        <v>42</v>
      </c>
      <c r="E47">
        <v>477</v>
      </c>
      <c r="F47">
        <v>39</v>
      </c>
      <c r="G47">
        <v>467</v>
      </c>
      <c r="H47">
        <v>42</v>
      </c>
      <c r="I47">
        <f t="shared" si="1"/>
        <v>465.66666666666669</v>
      </c>
      <c r="J47">
        <v>42</v>
      </c>
    </row>
    <row r="48" spans="2:10" ht="15.75" customHeight="1" x14ac:dyDescent="0.25">
      <c r="B48" t="s">
        <v>51</v>
      </c>
      <c r="C48">
        <v>448</v>
      </c>
      <c r="D48">
        <v>44</v>
      </c>
      <c r="E48">
        <v>475</v>
      </c>
      <c r="F48">
        <v>41</v>
      </c>
      <c r="G48">
        <v>463</v>
      </c>
      <c r="H48">
        <v>43</v>
      </c>
      <c r="I48">
        <f t="shared" si="1"/>
        <v>462</v>
      </c>
      <c r="J48">
        <v>43</v>
      </c>
    </row>
    <row r="49" spans="1:10" ht="15.75" customHeight="1" x14ac:dyDescent="0.25">
      <c r="B49" t="s">
        <v>53</v>
      </c>
      <c r="C49">
        <v>449</v>
      </c>
      <c r="D49">
        <v>43</v>
      </c>
      <c r="E49">
        <v>446</v>
      </c>
      <c r="F49">
        <v>45</v>
      </c>
      <c r="G49">
        <v>445</v>
      </c>
      <c r="H49">
        <v>46</v>
      </c>
      <c r="I49">
        <f t="shared" si="1"/>
        <v>446.66666666666669</v>
      </c>
      <c r="J49">
        <v>44</v>
      </c>
    </row>
    <row r="50" spans="1:10" ht="15.75" customHeight="1" x14ac:dyDescent="0.25">
      <c r="B50" t="s">
        <v>27</v>
      </c>
      <c r="C50">
        <v>440</v>
      </c>
      <c r="D50">
        <v>46</v>
      </c>
      <c r="E50">
        <v>449</v>
      </c>
      <c r="F50">
        <v>44</v>
      </c>
      <c r="G50">
        <v>438</v>
      </c>
      <c r="H50">
        <v>50</v>
      </c>
      <c r="I50">
        <f t="shared" si="1"/>
        <v>442.33333333333331</v>
      </c>
      <c r="J50">
        <v>45</v>
      </c>
    </row>
    <row r="51" spans="1:10" s="8" customFormat="1" ht="15.75" customHeight="1" x14ac:dyDescent="0.25">
      <c r="B51" s="8" t="s">
        <v>362</v>
      </c>
      <c r="C51" s="8">
        <v>434</v>
      </c>
      <c r="D51" s="8">
        <v>48</v>
      </c>
      <c r="E51" s="8">
        <v>442</v>
      </c>
      <c r="F51" s="8">
        <v>46</v>
      </c>
      <c r="G51" s="8">
        <v>448</v>
      </c>
      <c r="H51" s="8">
        <v>44</v>
      </c>
      <c r="I51" s="8">
        <f t="shared" si="1"/>
        <v>441.33333333333331</v>
      </c>
      <c r="J51" s="8">
        <v>46</v>
      </c>
    </row>
    <row r="52" spans="1:10" ht="15.75" customHeight="1" x14ac:dyDescent="0.25">
      <c r="B52" t="s">
        <v>59</v>
      </c>
      <c r="C52">
        <v>445</v>
      </c>
      <c r="D52">
        <v>45</v>
      </c>
      <c r="E52">
        <v>438</v>
      </c>
      <c r="F52">
        <v>50</v>
      </c>
      <c r="G52">
        <v>439</v>
      </c>
      <c r="H52">
        <v>49</v>
      </c>
      <c r="I52">
        <f t="shared" si="1"/>
        <v>440.66666666666669</v>
      </c>
      <c r="J52">
        <v>47</v>
      </c>
    </row>
    <row r="53" spans="1:10" s="8" customFormat="1" ht="15.75" customHeight="1" x14ac:dyDescent="0.25">
      <c r="A53"/>
      <c r="B53" t="s">
        <v>37</v>
      </c>
      <c r="C53">
        <v>439</v>
      </c>
      <c r="D53">
        <v>47</v>
      </c>
      <c r="E53">
        <v>436</v>
      </c>
      <c r="F53">
        <v>51</v>
      </c>
      <c r="G53">
        <v>446</v>
      </c>
      <c r="H53">
        <v>45</v>
      </c>
      <c r="I53">
        <f t="shared" si="1"/>
        <v>440.33333333333331</v>
      </c>
      <c r="J53">
        <v>48</v>
      </c>
    </row>
    <row r="54" spans="1:10" ht="15.75" customHeight="1" x14ac:dyDescent="0.25">
      <c r="B54" t="s">
        <v>211</v>
      </c>
      <c r="C54">
        <v>427</v>
      </c>
      <c r="D54">
        <v>50</v>
      </c>
      <c r="E54">
        <v>441</v>
      </c>
      <c r="F54">
        <v>47</v>
      </c>
      <c r="G54">
        <v>444</v>
      </c>
      <c r="H54">
        <v>48</v>
      </c>
      <c r="I54">
        <f t="shared" si="1"/>
        <v>437.33333333333331</v>
      </c>
      <c r="J54">
        <v>49</v>
      </c>
    </row>
    <row r="55" spans="1:10" ht="15.75" customHeight="1" x14ac:dyDescent="0.25">
      <c r="B55" t="s">
        <v>164</v>
      </c>
      <c r="C55">
        <v>423</v>
      </c>
      <c r="D55">
        <v>51</v>
      </c>
      <c r="E55">
        <v>441</v>
      </c>
      <c r="F55">
        <v>47</v>
      </c>
      <c r="G55">
        <v>445</v>
      </c>
      <c r="H55">
        <v>46</v>
      </c>
      <c r="I55">
        <f t="shared" si="1"/>
        <v>436.33333333333331</v>
      </c>
      <c r="J55">
        <v>50</v>
      </c>
    </row>
    <row r="56" spans="1:10" ht="15.75" customHeight="1" x14ac:dyDescent="0.25">
      <c r="B56" t="s">
        <v>65</v>
      </c>
      <c r="C56">
        <v>407</v>
      </c>
      <c r="D56">
        <v>56</v>
      </c>
      <c r="E56">
        <v>441</v>
      </c>
      <c r="F56">
        <v>47</v>
      </c>
      <c r="G56">
        <v>429</v>
      </c>
      <c r="H56">
        <v>51</v>
      </c>
      <c r="I56">
        <f t="shared" si="1"/>
        <v>425.66666666666669</v>
      </c>
      <c r="J56">
        <v>51</v>
      </c>
    </row>
    <row r="57" spans="1:10" ht="15.75" customHeight="1" x14ac:dyDescent="0.25">
      <c r="B57" t="s">
        <v>67</v>
      </c>
      <c r="C57">
        <v>413</v>
      </c>
      <c r="D57">
        <v>53</v>
      </c>
      <c r="E57">
        <v>424</v>
      </c>
      <c r="F57">
        <v>52</v>
      </c>
      <c r="G57">
        <v>415</v>
      </c>
      <c r="H57">
        <v>55</v>
      </c>
      <c r="I57">
        <f t="shared" si="1"/>
        <v>417.33333333333331</v>
      </c>
      <c r="J57">
        <v>52</v>
      </c>
    </row>
    <row r="58" spans="1:10" ht="15.75" customHeight="1" x14ac:dyDescent="0.25">
      <c r="B58" t="s">
        <v>78</v>
      </c>
      <c r="C58">
        <v>432</v>
      </c>
      <c r="D58">
        <v>49</v>
      </c>
      <c r="E58">
        <v>393</v>
      </c>
      <c r="F58">
        <v>63</v>
      </c>
      <c r="G58">
        <v>425</v>
      </c>
      <c r="H58">
        <v>52</v>
      </c>
      <c r="I58">
        <f t="shared" si="1"/>
        <v>416.66666666666669</v>
      </c>
      <c r="J58">
        <v>53</v>
      </c>
    </row>
    <row r="59" spans="1:10" ht="15.75" customHeight="1" x14ac:dyDescent="0.25">
      <c r="B59" t="s">
        <v>69</v>
      </c>
      <c r="C59">
        <v>410</v>
      </c>
      <c r="D59">
        <v>54</v>
      </c>
      <c r="E59">
        <v>422</v>
      </c>
      <c r="F59">
        <v>53</v>
      </c>
      <c r="G59">
        <v>410</v>
      </c>
      <c r="H59">
        <v>56</v>
      </c>
      <c r="I59">
        <f t="shared" si="1"/>
        <v>414</v>
      </c>
      <c r="J59">
        <v>54</v>
      </c>
    </row>
    <row r="60" spans="1:10" ht="15.75" customHeight="1" x14ac:dyDescent="0.25">
      <c r="B60" t="s">
        <v>30</v>
      </c>
      <c r="C60">
        <v>421</v>
      </c>
      <c r="D60">
        <v>52</v>
      </c>
      <c r="E60">
        <v>398</v>
      </c>
      <c r="F60">
        <v>59</v>
      </c>
      <c r="G60">
        <v>420</v>
      </c>
      <c r="H60">
        <v>53</v>
      </c>
      <c r="I60">
        <f t="shared" si="1"/>
        <v>413</v>
      </c>
      <c r="J60">
        <v>55</v>
      </c>
    </row>
    <row r="61" spans="1:10" ht="15.75" customHeight="1" x14ac:dyDescent="0.25">
      <c r="B61" t="s">
        <v>66</v>
      </c>
      <c r="C61">
        <v>409</v>
      </c>
      <c r="D61">
        <v>55</v>
      </c>
      <c r="E61">
        <v>411</v>
      </c>
      <c r="F61">
        <v>54</v>
      </c>
      <c r="G61">
        <v>416</v>
      </c>
      <c r="H61">
        <v>54</v>
      </c>
      <c r="I61">
        <f t="shared" si="1"/>
        <v>412</v>
      </c>
      <c r="J61">
        <v>56</v>
      </c>
    </row>
    <row r="62" spans="1:10" ht="15.75" customHeight="1" x14ac:dyDescent="0.25">
      <c r="B62" t="s">
        <v>49</v>
      </c>
      <c r="C62">
        <v>391</v>
      </c>
      <c r="D62">
        <v>58</v>
      </c>
      <c r="E62">
        <v>410</v>
      </c>
      <c r="F62">
        <v>55</v>
      </c>
      <c r="G62">
        <v>405</v>
      </c>
      <c r="H62">
        <v>59</v>
      </c>
      <c r="I62">
        <f t="shared" si="1"/>
        <v>402</v>
      </c>
      <c r="J62">
        <v>57</v>
      </c>
    </row>
    <row r="63" spans="1:10" ht="15.75" customHeight="1" x14ac:dyDescent="0.25">
      <c r="B63" t="s">
        <v>192</v>
      </c>
      <c r="C63">
        <v>386</v>
      </c>
      <c r="D63">
        <v>61</v>
      </c>
      <c r="E63">
        <v>399</v>
      </c>
      <c r="F63">
        <v>58</v>
      </c>
      <c r="G63">
        <v>409</v>
      </c>
      <c r="H63">
        <v>57</v>
      </c>
      <c r="I63">
        <f t="shared" si="1"/>
        <v>398</v>
      </c>
      <c r="J63">
        <v>58</v>
      </c>
    </row>
    <row r="64" spans="1:10" ht="15.75" customHeight="1" x14ac:dyDescent="0.25">
      <c r="B64" t="s">
        <v>58</v>
      </c>
      <c r="C64">
        <v>388</v>
      </c>
      <c r="D64">
        <v>59</v>
      </c>
      <c r="E64">
        <v>396</v>
      </c>
      <c r="F64">
        <v>60</v>
      </c>
      <c r="G64">
        <v>406</v>
      </c>
      <c r="H64">
        <v>58</v>
      </c>
      <c r="I64">
        <f t="shared" si="1"/>
        <v>396.66666666666669</v>
      </c>
      <c r="J64">
        <v>59</v>
      </c>
    </row>
    <row r="65" spans="2:10" ht="15.75" customHeight="1" x14ac:dyDescent="0.25">
      <c r="B65" t="s">
        <v>201</v>
      </c>
      <c r="C65">
        <v>388</v>
      </c>
      <c r="D65">
        <v>59</v>
      </c>
      <c r="E65">
        <v>404</v>
      </c>
      <c r="F65">
        <v>56</v>
      </c>
      <c r="G65">
        <v>398</v>
      </c>
      <c r="H65">
        <v>61</v>
      </c>
      <c r="I65">
        <f t="shared" si="1"/>
        <v>396.66666666666669</v>
      </c>
      <c r="J65">
        <v>59</v>
      </c>
    </row>
    <row r="66" spans="2:10" ht="15.75" customHeight="1" x14ac:dyDescent="0.25">
      <c r="B66" t="s">
        <v>178</v>
      </c>
      <c r="C66">
        <v>394</v>
      </c>
      <c r="D66">
        <v>57</v>
      </c>
      <c r="E66">
        <v>394</v>
      </c>
      <c r="F66">
        <v>62</v>
      </c>
      <c r="G66">
        <v>397</v>
      </c>
      <c r="H66">
        <v>62</v>
      </c>
      <c r="I66">
        <f t="shared" si="1"/>
        <v>395</v>
      </c>
      <c r="J66">
        <v>61</v>
      </c>
    </row>
    <row r="67" spans="2:10" ht="15.75" customHeight="1" x14ac:dyDescent="0.25">
      <c r="B67" t="s">
        <v>77</v>
      </c>
      <c r="C67">
        <v>376</v>
      </c>
      <c r="D67">
        <v>62</v>
      </c>
      <c r="E67">
        <v>403</v>
      </c>
      <c r="F67">
        <v>57</v>
      </c>
      <c r="G67">
        <v>399</v>
      </c>
      <c r="H67">
        <v>60</v>
      </c>
      <c r="I67">
        <f t="shared" si="1"/>
        <v>392.66666666666669</v>
      </c>
      <c r="J67">
        <v>62</v>
      </c>
    </row>
    <row r="68" spans="2:10" ht="15.75" customHeight="1" x14ac:dyDescent="0.25">
      <c r="B68" t="s">
        <v>218</v>
      </c>
      <c r="C68">
        <v>375</v>
      </c>
      <c r="D68">
        <v>64</v>
      </c>
      <c r="E68">
        <v>396</v>
      </c>
      <c r="F68">
        <v>60</v>
      </c>
      <c r="G68">
        <v>382</v>
      </c>
      <c r="H68">
        <v>64</v>
      </c>
      <c r="I68">
        <f t="shared" si="1"/>
        <v>384.33333333333331</v>
      </c>
      <c r="J68">
        <v>63</v>
      </c>
    </row>
    <row r="69" spans="2:10" ht="15.75" customHeight="1" x14ac:dyDescent="0.25">
      <c r="B69" t="s">
        <v>39</v>
      </c>
      <c r="C69">
        <v>376</v>
      </c>
      <c r="D69">
        <v>62</v>
      </c>
      <c r="E69">
        <v>388</v>
      </c>
      <c r="F69">
        <v>64</v>
      </c>
      <c r="G69">
        <v>384</v>
      </c>
      <c r="H69">
        <v>63</v>
      </c>
      <c r="I69">
        <f t="shared" si="1"/>
        <v>382.66666666666669</v>
      </c>
      <c r="J69">
        <v>64</v>
      </c>
    </row>
    <row r="70" spans="2:10" x14ac:dyDescent="0.25">
      <c r="B70" t="s">
        <v>183</v>
      </c>
      <c r="C70">
        <v>368</v>
      </c>
      <c r="D70">
        <v>65</v>
      </c>
      <c r="E70">
        <v>384</v>
      </c>
      <c r="F70">
        <v>65</v>
      </c>
      <c r="G70">
        <v>373</v>
      </c>
      <c r="H70">
        <v>65</v>
      </c>
      <c r="I70">
        <f t="shared" si="1"/>
        <v>375</v>
      </c>
      <c r="J70">
        <v>65</v>
      </c>
    </row>
    <row r="72" spans="2:10" s="3" customFormat="1" x14ac:dyDescent="0.25">
      <c r="B72" s="3" t="s">
        <v>346</v>
      </c>
      <c r="C72" s="3">
        <v>494</v>
      </c>
      <c r="E72" s="3">
        <v>496</v>
      </c>
      <c r="G72" s="3">
        <v>501</v>
      </c>
      <c r="I72" s="3">
        <f>(C72+E72+G72)/3</f>
        <v>497</v>
      </c>
    </row>
  </sheetData>
  <sortState ref="A33:J96">
    <sortCondition descending="1" ref="I33:I96"/>
  </sortState>
  <mergeCells count="4">
    <mergeCell ref="C4:D4"/>
    <mergeCell ref="E4:F4"/>
    <mergeCell ref="G4:H4"/>
    <mergeCell ref="I4:J4"/>
  </mergeCells>
  <phoneticPr fontId="32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F1" workbookViewId="0">
      <selection activeCell="A2" sqref="A2"/>
    </sheetView>
  </sheetViews>
  <sheetFormatPr defaultColWidth="8.85546875" defaultRowHeight="15" x14ac:dyDescent="0.25"/>
  <cols>
    <col min="1" max="1" width="14.7109375" customWidth="1"/>
  </cols>
  <sheetData>
    <row r="1" spans="1:15" x14ac:dyDescent="0.25">
      <c r="A1" s="3" t="s">
        <v>371</v>
      </c>
    </row>
    <row r="2" spans="1:15" x14ac:dyDescent="0.25">
      <c r="A2" t="s">
        <v>342</v>
      </c>
    </row>
    <row r="3" spans="1:15" ht="15.75" thickBot="1" x14ac:dyDescent="0.3"/>
    <row r="4" spans="1:15" x14ac:dyDescent="0.25">
      <c r="B4" s="134" t="s">
        <v>343</v>
      </c>
      <c r="C4" s="134"/>
      <c r="D4" s="134"/>
      <c r="E4" s="134"/>
      <c r="F4" s="134"/>
      <c r="G4" s="135"/>
      <c r="H4" s="134" t="s">
        <v>344</v>
      </c>
      <c r="I4" s="134"/>
      <c r="J4" s="134"/>
      <c r="K4" s="134"/>
      <c r="L4" s="134"/>
      <c r="M4" s="135"/>
    </row>
    <row r="5" spans="1:15" x14ac:dyDescent="0.25">
      <c r="B5" s="136" t="s">
        <v>291</v>
      </c>
      <c r="C5" s="137"/>
      <c r="D5" s="138"/>
      <c r="E5" s="137" t="s">
        <v>292</v>
      </c>
      <c r="F5" s="137"/>
      <c r="G5" s="138"/>
      <c r="H5" s="136" t="s">
        <v>293</v>
      </c>
      <c r="I5" s="137"/>
      <c r="J5" s="138"/>
      <c r="K5" s="137" t="s">
        <v>294</v>
      </c>
      <c r="L5" s="137"/>
      <c r="M5" s="138"/>
    </row>
    <row r="6" spans="1:15" ht="15.75" thickBot="1" x14ac:dyDescent="0.3">
      <c r="B6" s="68" t="s">
        <v>295</v>
      </c>
      <c r="C6" s="69" t="s">
        <v>296</v>
      </c>
      <c r="D6" s="70" t="s">
        <v>297</v>
      </c>
      <c r="E6" s="68" t="s">
        <v>295</v>
      </c>
      <c r="F6" s="69" t="s">
        <v>296</v>
      </c>
      <c r="G6" s="70" t="s">
        <v>297</v>
      </c>
      <c r="H6" s="68" t="s">
        <v>295</v>
      </c>
      <c r="I6" s="69" t="s">
        <v>296</v>
      </c>
      <c r="J6" s="70" t="s">
        <v>297</v>
      </c>
      <c r="K6" s="68" t="s">
        <v>295</v>
      </c>
      <c r="L6" s="69" t="s">
        <v>296</v>
      </c>
      <c r="M6" s="70" t="s">
        <v>297</v>
      </c>
    </row>
    <row r="7" spans="1:15" ht="15.75" thickBot="1" x14ac:dyDescent="0.3">
      <c r="A7" t="s">
        <v>340</v>
      </c>
      <c r="B7" s="95">
        <v>1846</v>
      </c>
      <c r="C7" s="96">
        <v>1911</v>
      </c>
      <c r="D7" s="97">
        <v>3757</v>
      </c>
      <c r="E7" s="98">
        <v>2837</v>
      </c>
      <c r="F7" s="96">
        <v>4069</v>
      </c>
      <c r="G7" s="97">
        <v>6906</v>
      </c>
      <c r="H7" s="123">
        <v>2326</v>
      </c>
      <c r="I7">
        <v>2754</v>
      </c>
      <c r="J7">
        <v>5080</v>
      </c>
      <c r="K7">
        <v>2911</v>
      </c>
      <c r="L7">
        <v>4297</v>
      </c>
      <c r="M7">
        <v>7208</v>
      </c>
    </row>
    <row r="8" spans="1:15" x14ac:dyDescent="0.25">
      <c r="A8" t="s">
        <v>341</v>
      </c>
      <c r="B8" s="123">
        <v>1428</v>
      </c>
      <c r="C8" s="123">
        <v>3737</v>
      </c>
      <c r="D8" s="124">
        <v>5165</v>
      </c>
      <c r="E8" s="123">
        <v>130</v>
      </c>
      <c r="F8" s="123">
        <v>287</v>
      </c>
      <c r="G8" s="124">
        <v>417</v>
      </c>
      <c r="H8" s="125">
        <v>1809</v>
      </c>
      <c r="I8" s="125">
        <v>4063</v>
      </c>
      <c r="J8" s="124">
        <v>5872</v>
      </c>
      <c r="K8" s="125">
        <v>183</v>
      </c>
      <c r="L8" s="125">
        <v>914</v>
      </c>
      <c r="M8" s="124">
        <v>1097</v>
      </c>
    </row>
    <row r="9" spans="1:15" x14ac:dyDescent="0.25">
      <c r="A9" t="s">
        <v>278</v>
      </c>
      <c r="B9" s="126">
        <f>B7+B8</f>
        <v>3274</v>
      </c>
      <c r="C9" s="126">
        <f>C7+C8</f>
        <v>5648</v>
      </c>
      <c r="D9" s="126">
        <f>D7+D8</f>
        <v>8922</v>
      </c>
      <c r="E9" s="126">
        <f t="shared" ref="E9:M9" si="0">E7+E8</f>
        <v>2967</v>
      </c>
      <c r="F9" s="126">
        <f t="shared" si="0"/>
        <v>4356</v>
      </c>
      <c r="G9" s="126">
        <f t="shared" si="0"/>
        <v>7323</v>
      </c>
      <c r="H9" s="126">
        <f t="shared" si="0"/>
        <v>4135</v>
      </c>
      <c r="I9" s="126">
        <f t="shared" si="0"/>
        <v>6817</v>
      </c>
      <c r="J9" s="126">
        <f t="shared" si="0"/>
        <v>10952</v>
      </c>
      <c r="K9" s="126">
        <f t="shared" si="0"/>
        <v>3094</v>
      </c>
      <c r="L9" s="126">
        <f t="shared" si="0"/>
        <v>5211</v>
      </c>
      <c r="M9" s="126">
        <f t="shared" si="0"/>
        <v>8305</v>
      </c>
    </row>
    <row r="12" spans="1:15" x14ac:dyDescent="0.25">
      <c r="B12" s="139" t="s">
        <v>325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</row>
    <row r="13" spans="1:15" ht="15.75" thickBot="1" x14ac:dyDescent="0.3">
      <c r="B13" s="140" t="s">
        <v>326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15" ht="15.75" thickBot="1" x14ac:dyDescent="0.3">
      <c r="B14" s="149" t="s">
        <v>287</v>
      </c>
      <c r="C14" s="134" t="s">
        <v>288</v>
      </c>
      <c r="D14" s="134"/>
      <c r="E14" s="134"/>
      <c r="F14" s="134"/>
      <c r="G14" s="134"/>
      <c r="H14" s="135"/>
      <c r="I14" s="134" t="s">
        <v>289</v>
      </c>
      <c r="J14" s="134"/>
      <c r="K14" s="134"/>
      <c r="L14" s="134"/>
      <c r="M14" s="134"/>
      <c r="N14" s="135"/>
      <c r="O14" s="146" t="s">
        <v>290</v>
      </c>
    </row>
    <row r="15" spans="1:15" ht="16.5" thickTop="1" thickBot="1" x14ac:dyDescent="0.3">
      <c r="B15" s="150"/>
      <c r="C15" s="136" t="s">
        <v>291</v>
      </c>
      <c r="D15" s="137"/>
      <c r="E15" s="138"/>
      <c r="F15" s="137" t="s">
        <v>292</v>
      </c>
      <c r="G15" s="137"/>
      <c r="H15" s="138"/>
      <c r="I15" s="136" t="s">
        <v>293</v>
      </c>
      <c r="J15" s="137"/>
      <c r="K15" s="138"/>
      <c r="L15" s="137" t="s">
        <v>294</v>
      </c>
      <c r="M15" s="137"/>
      <c r="N15" s="138"/>
      <c r="O15" s="147"/>
    </row>
    <row r="16" spans="1:15" ht="16.5" thickTop="1" thickBot="1" x14ac:dyDescent="0.3">
      <c r="B16" s="151"/>
      <c r="C16" s="68" t="s">
        <v>295</v>
      </c>
      <c r="D16" s="69" t="s">
        <v>296</v>
      </c>
      <c r="E16" s="70" t="s">
        <v>297</v>
      </c>
      <c r="F16" s="68" t="s">
        <v>295</v>
      </c>
      <c r="G16" s="69" t="s">
        <v>296</v>
      </c>
      <c r="H16" s="70" t="s">
        <v>297</v>
      </c>
      <c r="I16" s="68" t="s">
        <v>295</v>
      </c>
      <c r="J16" s="69" t="s">
        <v>296</v>
      </c>
      <c r="K16" s="70" t="s">
        <v>297</v>
      </c>
      <c r="L16" s="68" t="s">
        <v>295</v>
      </c>
      <c r="M16" s="69" t="s">
        <v>296</v>
      </c>
      <c r="N16" s="70" t="s">
        <v>297</v>
      </c>
      <c r="O16" s="148"/>
    </row>
    <row r="17" spans="2:15" x14ac:dyDescent="0.25">
      <c r="B17" s="71" t="s">
        <v>298</v>
      </c>
      <c r="C17" s="72">
        <v>12</v>
      </c>
      <c r="D17" s="73">
        <v>17</v>
      </c>
      <c r="E17" s="74">
        <v>29</v>
      </c>
      <c r="F17" s="75">
        <v>29</v>
      </c>
      <c r="G17" s="73">
        <v>117</v>
      </c>
      <c r="H17" s="74">
        <v>146</v>
      </c>
      <c r="I17" s="72">
        <v>0</v>
      </c>
      <c r="J17" s="73">
        <v>51</v>
      </c>
      <c r="K17" s="74">
        <v>51</v>
      </c>
      <c r="L17" s="75">
        <v>19</v>
      </c>
      <c r="M17" s="73">
        <v>97</v>
      </c>
      <c r="N17" s="74">
        <v>116</v>
      </c>
      <c r="O17" s="76" t="s">
        <v>299</v>
      </c>
    </row>
    <row r="18" spans="2:15" x14ac:dyDescent="0.25">
      <c r="B18" s="71" t="s">
        <v>300</v>
      </c>
      <c r="C18" s="77">
        <v>199</v>
      </c>
      <c r="D18" s="78">
        <v>112</v>
      </c>
      <c r="E18" s="79">
        <v>311</v>
      </c>
      <c r="F18" s="80">
        <v>582</v>
      </c>
      <c r="G18" s="78">
        <v>267</v>
      </c>
      <c r="H18" s="79">
        <v>849</v>
      </c>
      <c r="I18" s="77">
        <v>382</v>
      </c>
      <c r="J18" s="78">
        <v>312</v>
      </c>
      <c r="K18" s="79">
        <v>694</v>
      </c>
      <c r="L18" s="80">
        <v>680</v>
      </c>
      <c r="M18" s="78">
        <v>347</v>
      </c>
      <c r="N18" s="79">
        <v>1027</v>
      </c>
      <c r="O18" s="76" t="s">
        <v>301</v>
      </c>
    </row>
    <row r="19" spans="2:15" x14ac:dyDescent="0.25">
      <c r="B19" s="71" t="s">
        <v>302</v>
      </c>
      <c r="C19" s="77">
        <v>240</v>
      </c>
      <c r="D19" s="78">
        <v>272</v>
      </c>
      <c r="E19" s="79">
        <v>512</v>
      </c>
      <c r="F19" s="80">
        <v>277</v>
      </c>
      <c r="G19" s="78">
        <v>208</v>
      </c>
      <c r="H19" s="79">
        <v>485</v>
      </c>
      <c r="I19" s="77">
        <v>151</v>
      </c>
      <c r="J19" s="78">
        <v>210</v>
      </c>
      <c r="K19" s="79">
        <v>361</v>
      </c>
      <c r="L19" s="80">
        <v>187</v>
      </c>
      <c r="M19" s="78">
        <v>145</v>
      </c>
      <c r="N19" s="79">
        <v>332</v>
      </c>
      <c r="O19" s="76" t="s">
        <v>303</v>
      </c>
    </row>
    <row r="20" spans="2:15" x14ac:dyDescent="0.25">
      <c r="B20" s="71" t="s">
        <v>304</v>
      </c>
      <c r="C20" s="77">
        <v>1043</v>
      </c>
      <c r="D20" s="78">
        <v>818</v>
      </c>
      <c r="E20" s="79">
        <v>1861</v>
      </c>
      <c r="F20" s="80">
        <v>1262</v>
      </c>
      <c r="G20" s="78">
        <v>1266</v>
      </c>
      <c r="H20" s="79">
        <v>2528</v>
      </c>
      <c r="I20" s="77">
        <f>1193-140</f>
        <v>1053</v>
      </c>
      <c r="J20" s="78">
        <v>975</v>
      </c>
      <c r="K20" s="79">
        <f>J20+I20</f>
        <v>2028</v>
      </c>
      <c r="L20" s="80">
        <v>1377</v>
      </c>
      <c r="M20" s="78">
        <f>1208+14</f>
        <v>1222</v>
      </c>
      <c r="N20" s="79">
        <f>M20+L20</f>
        <v>2599</v>
      </c>
      <c r="O20" s="76" t="s">
        <v>305</v>
      </c>
    </row>
    <row r="21" spans="2:15" x14ac:dyDescent="0.25">
      <c r="B21" s="71" t="s">
        <v>306</v>
      </c>
      <c r="C21" s="77">
        <v>13</v>
      </c>
      <c r="D21" s="78">
        <v>120</v>
      </c>
      <c r="E21" s="79">
        <v>133</v>
      </c>
      <c r="F21" s="80">
        <v>128</v>
      </c>
      <c r="G21" s="78">
        <v>1007</v>
      </c>
      <c r="H21" s="79">
        <v>1135</v>
      </c>
      <c r="I21" s="77">
        <v>28</v>
      </c>
      <c r="J21" s="78">
        <v>314</v>
      </c>
      <c r="K21" s="79">
        <v>342</v>
      </c>
      <c r="L21" s="80">
        <v>99</v>
      </c>
      <c r="M21" s="78">
        <v>1060</v>
      </c>
      <c r="N21" s="79">
        <v>1159</v>
      </c>
      <c r="O21" s="76" t="s">
        <v>307</v>
      </c>
    </row>
    <row r="22" spans="2:15" x14ac:dyDescent="0.25">
      <c r="B22" s="71" t="s">
        <v>308</v>
      </c>
      <c r="C22" s="77">
        <v>6</v>
      </c>
      <c r="D22" s="78">
        <v>38</v>
      </c>
      <c r="E22" s="79">
        <v>44</v>
      </c>
      <c r="F22" s="80">
        <v>8</v>
      </c>
      <c r="G22" s="78">
        <v>92</v>
      </c>
      <c r="H22" s="79">
        <v>100</v>
      </c>
      <c r="I22" s="77">
        <v>1</v>
      </c>
      <c r="J22" s="78">
        <v>59</v>
      </c>
      <c r="K22" s="79">
        <v>60</v>
      </c>
      <c r="L22" s="80">
        <v>3</v>
      </c>
      <c r="M22" s="78">
        <v>66</v>
      </c>
      <c r="N22" s="79">
        <v>69</v>
      </c>
      <c r="O22" s="76" t="s">
        <v>309</v>
      </c>
    </row>
    <row r="23" spans="2:15" ht="48" x14ac:dyDescent="0.25">
      <c r="B23" s="71" t="s">
        <v>310</v>
      </c>
      <c r="C23" s="77">
        <v>14</v>
      </c>
      <c r="D23" s="78">
        <v>96</v>
      </c>
      <c r="E23" s="79">
        <v>110</v>
      </c>
      <c r="F23" s="80">
        <v>25</v>
      </c>
      <c r="G23" s="78">
        <v>262</v>
      </c>
      <c r="H23" s="79">
        <v>287</v>
      </c>
      <c r="I23" s="77">
        <v>54</v>
      </c>
      <c r="J23" s="78">
        <v>89</v>
      </c>
      <c r="K23" s="79">
        <v>143</v>
      </c>
      <c r="L23" s="80">
        <v>52</v>
      </c>
      <c r="M23" s="78">
        <v>217</v>
      </c>
      <c r="N23" s="79">
        <v>269</v>
      </c>
      <c r="O23" s="81" t="s">
        <v>311</v>
      </c>
    </row>
    <row r="24" spans="2:15" x14ac:dyDescent="0.25">
      <c r="B24" s="82" t="s">
        <v>312</v>
      </c>
      <c r="C24" s="77">
        <v>6</v>
      </c>
      <c r="D24" s="78">
        <v>52</v>
      </c>
      <c r="E24" s="79">
        <v>58</v>
      </c>
      <c r="F24" s="80">
        <v>57</v>
      </c>
      <c r="G24" s="78">
        <v>167</v>
      </c>
      <c r="H24" s="79">
        <v>224</v>
      </c>
      <c r="I24" s="77">
        <v>13</v>
      </c>
      <c r="J24" s="78">
        <v>48</v>
      </c>
      <c r="K24" s="79">
        <v>61</v>
      </c>
      <c r="L24" s="80">
        <v>70</v>
      </c>
      <c r="M24" s="78">
        <v>182</v>
      </c>
      <c r="N24" s="79">
        <v>252</v>
      </c>
      <c r="O24" s="76" t="s">
        <v>313</v>
      </c>
    </row>
    <row r="25" spans="2:15" ht="72" x14ac:dyDescent="0.25">
      <c r="B25" s="83" t="s">
        <v>314</v>
      </c>
      <c r="C25" s="84">
        <v>40</v>
      </c>
      <c r="D25" s="85">
        <v>99</v>
      </c>
      <c r="E25" s="86">
        <v>139</v>
      </c>
      <c r="F25" s="84">
        <v>75</v>
      </c>
      <c r="G25" s="85">
        <v>183</v>
      </c>
      <c r="H25" s="86">
        <v>258</v>
      </c>
      <c r="I25" s="84">
        <v>83</v>
      </c>
      <c r="J25" s="85">
        <v>263</v>
      </c>
      <c r="K25" s="86">
        <v>346</v>
      </c>
      <c r="L25" s="84">
        <v>88</v>
      </c>
      <c r="M25" s="85">
        <v>235</v>
      </c>
      <c r="N25" s="86">
        <v>323</v>
      </c>
      <c r="O25" s="87" t="s">
        <v>315</v>
      </c>
    </row>
    <row r="26" spans="2:15" x14ac:dyDescent="0.25">
      <c r="B26" s="71" t="s">
        <v>316</v>
      </c>
      <c r="C26" s="77">
        <v>0</v>
      </c>
      <c r="D26" s="78">
        <v>2</v>
      </c>
      <c r="E26" s="79">
        <v>2</v>
      </c>
      <c r="F26" s="80">
        <v>2</v>
      </c>
      <c r="G26" s="78">
        <v>6</v>
      </c>
      <c r="H26" s="79">
        <v>8</v>
      </c>
      <c r="I26" s="77">
        <v>1</v>
      </c>
      <c r="J26" s="78">
        <v>8</v>
      </c>
      <c r="K26" s="79">
        <v>9</v>
      </c>
      <c r="L26" s="80">
        <v>0</v>
      </c>
      <c r="M26" s="78">
        <v>5</v>
      </c>
      <c r="N26" s="79">
        <v>5</v>
      </c>
      <c r="O26" s="76" t="s">
        <v>317</v>
      </c>
    </row>
    <row r="27" spans="2:15" x14ac:dyDescent="0.25">
      <c r="B27" s="71" t="s">
        <v>318</v>
      </c>
      <c r="C27" s="77">
        <v>202</v>
      </c>
      <c r="D27" s="78">
        <v>172</v>
      </c>
      <c r="E27" s="79">
        <v>374</v>
      </c>
      <c r="F27" s="80">
        <v>262</v>
      </c>
      <c r="G27" s="78">
        <v>154</v>
      </c>
      <c r="H27" s="79">
        <v>416</v>
      </c>
      <c r="I27" s="77">
        <v>506</v>
      </c>
      <c r="J27" s="78">
        <v>292</v>
      </c>
      <c r="K27" s="79">
        <v>798</v>
      </c>
      <c r="L27" s="80">
        <f>233+3</f>
        <v>236</v>
      </c>
      <c r="M27" s="78">
        <f>143+516-401</f>
        <v>258</v>
      </c>
      <c r="N27" s="79">
        <f>M27+L27</f>
        <v>494</v>
      </c>
      <c r="O27" s="76" t="s">
        <v>319</v>
      </c>
    </row>
    <row r="28" spans="2:15" ht="15.75" thickBot="1" x14ac:dyDescent="0.3">
      <c r="B28" s="88" t="s">
        <v>320</v>
      </c>
      <c r="C28" s="89">
        <v>71</v>
      </c>
      <c r="D28" s="90">
        <v>113</v>
      </c>
      <c r="E28" s="91">
        <v>184</v>
      </c>
      <c r="F28" s="92">
        <v>130</v>
      </c>
      <c r="G28" s="90">
        <v>340</v>
      </c>
      <c r="H28" s="91">
        <v>470</v>
      </c>
      <c r="I28" s="89">
        <v>54</v>
      </c>
      <c r="J28" s="90">
        <f>125+8</f>
        <v>133</v>
      </c>
      <c r="K28" s="91">
        <f>J28+I28</f>
        <v>187</v>
      </c>
      <c r="L28" s="92">
        <f>13+87</f>
        <v>100</v>
      </c>
      <c r="M28" s="90">
        <f>62+401</f>
        <v>463</v>
      </c>
      <c r="N28" s="91">
        <f>M28+L28</f>
        <v>563</v>
      </c>
      <c r="O28" s="93" t="s">
        <v>321</v>
      </c>
    </row>
    <row r="29" spans="2:15" ht="15.75" thickBot="1" x14ac:dyDescent="0.3">
      <c r="B29" s="94" t="s">
        <v>322</v>
      </c>
      <c r="C29" s="95">
        <v>1846</v>
      </c>
      <c r="D29" s="96">
        <v>1911</v>
      </c>
      <c r="E29" s="97">
        <v>3757</v>
      </c>
      <c r="F29" s="98">
        <v>2837</v>
      </c>
      <c r="G29" s="96">
        <v>4069</v>
      </c>
      <c r="H29" s="97">
        <v>6906</v>
      </c>
      <c r="I29" s="95">
        <f t="shared" ref="I29:N29" si="1">SUM(I17:I28)</f>
        <v>2326</v>
      </c>
      <c r="J29" s="96">
        <f t="shared" si="1"/>
        <v>2754</v>
      </c>
      <c r="K29" s="97">
        <f t="shared" si="1"/>
        <v>5080</v>
      </c>
      <c r="L29" s="98">
        <f t="shared" si="1"/>
        <v>2911</v>
      </c>
      <c r="M29" s="96">
        <f t="shared" si="1"/>
        <v>4297</v>
      </c>
      <c r="N29" s="97">
        <f t="shared" si="1"/>
        <v>7208</v>
      </c>
      <c r="O29" s="99" t="s">
        <v>278</v>
      </c>
    </row>
    <row r="30" spans="2:15" x14ac:dyDescent="0.25">
      <c r="B30" s="152" t="s">
        <v>323</v>
      </c>
      <c r="C30" s="152"/>
      <c r="D30" s="152"/>
      <c r="E30" s="100"/>
      <c r="F30" s="101"/>
      <c r="G30" s="101"/>
      <c r="H30" s="101"/>
      <c r="I30" s="142" t="s">
        <v>324</v>
      </c>
      <c r="J30" s="142"/>
      <c r="K30" s="142"/>
      <c r="L30" s="142"/>
      <c r="M30" s="142"/>
      <c r="N30" s="142"/>
      <c r="O30" s="142"/>
    </row>
    <row r="31" spans="2:15" x14ac:dyDescent="0.25">
      <c r="I31" s="123"/>
    </row>
    <row r="32" spans="2:15" x14ac:dyDescent="0.25">
      <c r="B32" s="139" t="s">
        <v>327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</row>
    <row r="33" spans="2:15" x14ac:dyDescent="0.25">
      <c r="B33" s="140" t="s">
        <v>328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</row>
    <row r="34" spans="2:15" ht="16.5" thickBot="1" x14ac:dyDescent="0.3">
      <c r="B34" s="102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N34" s="104"/>
      <c r="O34" s="104"/>
    </row>
    <row r="35" spans="2:15" ht="15.75" thickBot="1" x14ac:dyDescent="0.3">
      <c r="B35" s="143" t="s">
        <v>287</v>
      </c>
      <c r="C35" s="134" t="s">
        <v>288</v>
      </c>
      <c r="D35" s="134"/>
      <c r="E35" s="134"/>
      <c r="F35" s="134"/>
      <c r="G35" s="134"/>
      <c r="H35" s="135"/>
      <c r="I35" s="134" t="s">
        <v>289</v>
      </c>
      <c r="J35" s="134"/>
      <c r="K35" s="134"/>
      <c r="L35" s="134"/>
      <c r="M35" s="134"/>
      <c r="N35" s="135"/>
      <c r="O35" s="146" t="s">
        <v>329</v>
      </c>
    </row>
    <row r="36" spans="2:15" ht="16.5" thickTop="1" thickBot="1" x14ac:dyDescent="0.3">
      <c r="B36" s="144"/>
      <c r="C36" s="136" t="s">
        <v>291</v>
      </c>
      <c r="D36" s="137"/>
      <c r="E36" s="138"/>
      <c r="F36" s="137" t="s">
        <v>330</v>
      </c>
      <c r="G36" s="137"/>
      <c r="H36" s="138"/>
      <c r="I36" s="136" t="s">
        <v>291</v>
      </c>
      <c r="J36" s="137"/>
      <c r="K36" s="138"/>
      <c r="L36" s="137" t="s">
        <v>331</v>
      </c>
      <c r="M36" s="137"/>
      <c r="N36" s="138"/>
      <c r="O36" s="147"/>
    </row>
    <row r="37" spans="2:15" ht="16.5" thickTop="1" thickBot="1" x14ac:dyDescent="0.3">
      <c r="B37" s="145"/>
      <c r="C37" s="105" t="s">
        <v>332</v>
      </c>
      <c r="D37" s="106" t="s">
        <v>333</v>
      </c>
      <c r="E37" s="107" t="s">
        <v>297</v>
      </c>
      <c r="F37" s="105" t="s">
        <v>332</v>
      </c>
      <c r="G37" s="106" t="s">
        <v>296</v>
      </c>
      <c r="H37" s="107" t="s">
        <v>297</v>
      </c>
      <c r="I37" s="105" t="s">
        <v>332</v>
      </c>
      <c r="J37" s="106" t="s">
        <v>296</v>
      </c>
      <c r="K37" s="107" t="s">
        <v>297</v>
      </c>
      <c r="L37" s="105" t="s">
        <v>332</v>
      </c>
      <c r="M37" s="106" t="s">
        <v>296</v>
      </c>
      <c r="N37" s="107" t="s">
        <v>297</v>
      </c>
      <c r="O37" s="148"/>
    </row>
    <row r="38" spans="2:15" x14ac:dyDescent="0.25">
      <c r="B38" s="108" t="s">
        <v>334</v>
      </c>
      <c r="C38" s="72">
        <v>0</v>
      </c>
      <c r="D38" s="73">
        <v>94</v>
      </c>
      <c r="E38" s="74">
        <v>94</v>
      </c>
      <c r="F38" s="75">
        <v>0</v>
      </c>
      <c r="G38" s="73">
        <v>0</v>
      </c>
      <c r="H38" s="74">
        <v>0</v>
      </c>
      <c r="I38" s="72">
        <v>0</v>
      </c>
      <c r="J38" s="73">
        <v>47</v>
      </c>
      <c r="K38" s="74">
        <v>47</v>
      </c>
      <c r="L38" s="75">
        <v>0</v>
      </c>
      <c r="M38" s="73">
        <v>47</v>
      </c>
      <c r="N38" s="74">
        <v>47</v>
      </c>
      <c r="O38" s="109" t="s">
        <v>299</v>
      </c>
    </row>
    <row r="39" spans="2:15" x14ac:dyDescent="0.25">
      <c r="B39" s="108" t="s">
        <v>300</v>
      </c>
      <c r="C39" s="77">
        <v>460</v>
      </c>
      <c r="D39" s="78">
        <v>291</v>
      </c>
      <c r="E39" s="79">
        <v>751</v>
      </c>
      <c r="F39" s="80">
        <v>31</v>
      </c>
      <c r="G39" s="78">
        <v>19</v>
      </c>
      <c r="H39" s="79">
        <v>50</v>
      </c>
      <c r="I39" s="77">
        <v>609</v>
      </c>
      <c r="J39" s="78">
        <v>204</v>
      </c>
      <c r="K39" s="79">
        <v>813</v>
      </c>
      <c r="L39" s="80">
        <v>40</v>
      </c>
      <c r="M39" s="78">
        <v>23</v>
      </c>
      <c r="N39" s="79">
        <v>63</v>
      </c>
      <c r="O39" s="109" t="s">
        <v>301</v>
      </c>
    </row>
    <row r="40" spans="2:15" x14ac:dyDescent="0.25">
      <c r="B40" s="108" t="s">
        <v>302</v>
      </c>
      <c r="C40" s="77">
        <v>260</v>
      </c>
      <c r="D40" s="78">
        <v>625</v>
      </c>
      <c r="E40" s="79">
        <v>885</v>
      </c>
      <c r="F40" s="80">
        <v>0</v>
      </c>
      <c r="G40" s="78">
        <v>0</v>
      </c>
      <c r="H40" s="79">
        <v>0</v>
      </c>
      <c r="I40" s="77">
        <v>268</v>
      </c>
      <c r="J40" s="78">
        <v>806</v>
      </c>
      <c r="K40" s="79">
        <v>1074</v>
      </c>
      <c r="L40" s="80">
        <v>3</v>
      </c>
      <c r="M40" s="78">
        <v>57</v>
      </c>
      <c r="N40" s="79">
        <v>60</v>
      </c>
      <c r="O40" s="109" t="s">
        <v>303</v>
      </c>
    </row>
    <row r="41" spans="2:15" x14ac:dyDescent="0.25">
      <c r="B41" s="108" t="s">
        <v>304</v>
      </c>
      <c r="C41" s="77">
        <v>537</v>
      </c>
      <c r="D41" s="78">
        <v>1482</v>
      </c>
      <c r="E41" s="79">
        <v>2019</v>
      </c>
      <c r="F41" s="80">
        <v>56</v>
      </c>
      <c r="G41" s="78">
        <v>58</v>
      </c>
      <c r="H41" s="79">
        <v>114</v>
      </c>
      <c r="I41" s="77">
        <v>744</v>
      </c>
      <c r="J41" s="78">
        <v>1807</v>
      </c>
      <c r="K41" s="79">
        <v>2551</v>
      </c>
      <c r="L41" s="80">
        <v>100</v>
      </c>
      <c r="M41" s="78">
        <v>329</v>
      </c>
      <c r="N41" s="79">
        <v>429</v>
      </c>
      <c r="O41" s="109" t="s">
        <v>305</v>
      </c>
    </row>
    <row r="42" spans="2:15" x14ac:dyDescent="0.25">
      <c r="B42" s="108" t="s">
        <v>306</v>
      </c>
      <c r="C42" s="77">
        <v>0</v>
      </c>
      <c r="D42" s="78">
        <v>327</v>
      </c>
      <c r="E42" s="79">
        <v>327</v>
      </c>
      <c r="F42" s="80">
        <v>4</v>
      </c>
      <c r="G42" s="78">
        <v>107</v>
      </c>
      <c r="H42" s="79">
        <v>111</v>
      </c>
      <c r="I42" s="77">
        <v>4</v>
      </c>
      <c r="J42" s="78">
        <v>328</v>
      </c>
      <c r="K42" s="79">
        <v>332</v>
      </c>
      <c r="L42" s="80">
        <v>1</v>
      </c>
      <c r="M42" s="78">
        <v>82</v>
      </c>
      <c r="N42" s="79">
        <v>83</v>
      </c>
      <c r="O42" s="109" t="s">
        <v>307</v>
      </c>
    </row>
    <row r="43" spans="2:15" x14ac:dyDescent="0.25">
      <c r="B43" s="108" t="s">
        <v>308</v>
      </c>
      <c r="C43" s="77">
        <v>1</v>
      </c>
      <c r="D43" s="78">
        <v>123</v>
      </c>
      <c r="E43" s="79">
        <v>124</v>
      </c>
      <c r="F43" s="80">
        <v>2</v>
      </c>
      <c r="G43" s="78">
        <v>28</v>
      </c>
      <c r="H43" s="79">
        <v>30</v>
      </c>
      <c r="I43" s="77">
        <v>0</v>
      </c>
      <c r="J43" s="78">
        <v>117</v>
      </c>
      <c r="K43" s="79">
        <v>117</v>
      </c>
      <c r="L43" s="80">
        <v>0</v>
      </c>
      <c r="M43" s="78">
        <v>34</v>
      </c>
      <c r="N43" s="79">
        <v>34</v>
      </c>
      <c r="O43" s="109" t="s">
        <v>309</v>
      </c>
    </row>
    <row r="44" spans="2:15" ht="48" x14ac:dyDescent="0.25">
      <c r="B44" s="108" t="s">
        <v>310</v>
      </c>
      <c r="C44" s="77">
        <v>8</v>
      </c>
      <c r="D44" s="78">
        <v>109</v>
      </c>
      <c r="E44" s="79">
        <v>117</v>
      </c>
      <c r="F44" s="80">
        <v>1</v>
      </c>
      <c r="G44" s="78">
        <v>10</v>
      </c>
      <c r="H44" s="79">
        <v>11</v>
      </c>
      <c r="I44" s="77">
        <v>10</v>
      </c>
      <c r="J44" s="78">
        <v>172</v>
      </c>
      <c r="K44" s="79">
        <v>182</v>
      </c>
      <c r="L44" s="80">
        <v>8</v>
      </c>
      <c r="M44" s="78">
        <v>54</v>
      </c>
      <c r="N44" s="79">
        <v>62</v>
      </c>
      <c r="O44" s="110" t="s">
        <v>311</v>
      </c>
    </row>
    <row r="45" spans="2:15" x14ac:dyDescent="0.25">
      <c r="B45" s="111" t="s">
        <v>312</v>
      </c>
      <c r="C45" s="77">
        <v>10</v>
      </c>
      <c r="D45" s="78">
        <v>32</v>
      </c>
      <c r="E45" s="79">
        <v>42</v>
      </c>
      <c r="F45" s="80">
        <v>0</v>
      </c>
      <c r="G45" s="78">
        <v>3</v>
      </c>
      <c r="H45" s="79">
        <v>3</v>
      </c>
      <c r="I45" s="77">
        <v>14</v>
      </c>
      <c r="J45" s="78">
        <v>32</v>
      </c>
      <c r="K45" s="79">
        <v>46</v>
      </c>
      <c r="L45" s="80">
        <v>0</v>
      </c>
      <c r="M45" s="78">
        <v>1</v>
      </c>
      <c r="N45" s="79">
        <v>1</v>
      </c>
      <c r="O45" s="109" t="s">
        <v>313</v>
      </c>
    </row>
    <row r="46" spans="2:15" ht="60" x14ac:dyDescent="0.25">
      <c r="B46" s="83" t="s">
        <v>314</v>
      </c>
      <c r="C46" s="84">
        <v>68</v>
      </c>
      <c r="D46" s="85">
        <v>312</v>
      </c>
      <c r="E46" s="86">
        <v>380</v>
      </c>
      <c r="F46" s="84">
        <v>7</v>
      </c>
      <c r="G46" s="85">
        <v>11</v>
      </c>
      <c r="H46" s="86">
        <v>18</v>
      </c>
      <c r="I46" s="84">
        <v>54</v>
      </c>
      <c r="J46" s="85">
        <v>209</v>
      </c>
      <c r="K46" s="86">
        <v>263</v>
      </c>
      <c r="L46" s="84">
        <v>5</v>
      </c>
      <c r="M46" s="85">
        <v>120</v>
      </c>
      <c r="N46" s="86">
        <v>125</v>
      </c>
      <c r="O46" s="112" t="s">
        <v>315</v>
      </c>
    </row>
    <row r="47" spans="2:15" x14ac:dyDescent="0.25">
      <c r="B47" s="108" t="s">
        <v>316</v>
      </c>
      <c r="C47" s="77">
        <v>30</v>
      </c>
      <c r="D47" s="78">
        <v>108</v>
      </c>
      <c r="E47" s="79">
        <v>138</v>
      </c>
      <c r="F47" s="80">
        <v>14</v>
      </c>
      <c r="G47" s="78">
        <v>26</v>
      </c>
      <c r="H47" s="79">
        <v>40</v>
      </c>
      <c r="I47" s="77">
        <v>13</v>
      </c>
      <c r="J47" s="78">
        <v>104</v>
      </c>
      <c r="K47" s="79">
        <v>117</v>
      </c>
      <c r="L47" s="80">
        <v>12</v>
      </c>
      <c r="M47" s="78">
        <v>37</v>
      </c>
      <c r="N47" s="79">
        <v>49</v>
      </c>
      <c r="O47" s="109" t="s">
        <v>317</v>
      </c>
    </row>
    <row r="48" spans="2:15" x14ac:dyDescent="0.25">
      <c r="B48" s="108" t="s">
        <v>318</v>
      </c>
      <c r="C48" s="77">
        <v>27</v>
      </c>
      <c r="D48" s="78">
        <v>23</v>
      </c>
      <c r="E48" s="79">
        <v>50</v>
      </c>
      <c r="F48" s="80">
        <v>6</v>
      </c>
      <c r="G48" s="78">
        <v>3</v>
      </c>
      <c r="H48" s="79">
        <v>9</v>
      </c>
      <c r="I48" s="77">
        <v>25</v>
      </c>
      <c r="J48" s="78">
        <v>19</v>
      </c>
      <c r="K48" s="79">
        <v>44</v>
      </c>
      <c r="L48" s="80">
        <v>6</v>
      </c>
      <c r="M48" s="78">
        <v>5</v>
      </c>
      <c r="N48" s="79">
        <v>11</v>
      </c>
      <c r="O48" s="109" t="s">
        <v>319</v>
      </c>
    </row>
    <row r="49" spans="2:15" x14ac:dyDescent="0.25">
      <c r="B49" s="108" t="s">
        <v>320</v>
      </c>
      <c r="C49" s="77">
        <v>22</v>
      </c>
      <c r="D49" s="78">
        <v>207</v>
      </c>
      <c r="E49" s="79">
        <v>229</v>
      </c>
      <c r="F49" s="80">
        <v>7</v>
      </c>
      <c r="G49" s="78">
        <v>22</v>
      </c>
      <c r="H49" s="79">
        <v>29</v>
      </c>
      <c r="I49" s="77">
        <v>62</v>
      </c>
      <c r="J49" s="78">
        <v>202</v>
      </c>
      <c r="K49" s="79">
        <v>264</v>
      </c>
      <c r="L49" s="80">
        <v>7</v>
      </c>
      <c r="M49" s="78">
        <v>125</v>
      </c>
      <c r="N49" s="79">
        <v>132</v>
      </c>
      <c r="O49" s="113" t="s">
        <v>335</v>
      </c>
    </row>
    <row r="50" spans="2:15" ht="36.75" thickBot="1" x14ac:dyDescent="0.3">
      <c r="B50" s="114" t="s">
        <v>336</v>
      </c>
      <c r="C50" s="89">
        <v>5</v>
      </c>
      <c r="D50" s="90">
        <v>4</v>
      </c>
      <c r="E50" s="91">
        <v>9</v>
      </c>
      <c r="F50" s="92">
        <v>2</v>
      </c>
      <c r="G50" s="90">
        <v>0</v>
      </c>
      <c r="H50" s="91">
        <v>2</v>
      </c>
      <c r="I50" s="115">
        <v>6</v>
      </c>
      <c r="J50" s="116">
        <v>16</v>
      </c>
      <c r="K50" s="117">
        <v>22</v>
      </c>
      <c r="L50" s="118">
        <v>1</v>
      </c>
      <c r="M50" s="116">
        <v>0</v>
      </c>
      <c r="N50" s="119">
        <v>1</v>
      </c>
      <c r="O50" s="120" t="s">
        <v>337</v>
      </c>
    </row>
    <row r="51" spans="2:15" ht="15.75" thickBot="1" x14ac:dyDescent="0.3">
      <c r="B51" s="94" t="s">
        <v>322</v>
      </c>
      <c r="C51" s="95">
        <f t="shared" ref="C51:M51" si="2">SUM(C38:C50)</f>
        <v>1428</v>
      </c>
      <c r="D51" s="96">
        <f t="shared" si="2"/>
        <v>3737</v>
      </c>
      <c r="E51" s="97">
        <f t="shared" si="2"/>
        <v>5165</v>
      </c>
      <c r="F51" s="98">
        <f t="shared" si="2"/>
        <v>130</v>
      </c>
      <c r="G51" s="96">
        <f t="shared" si="2"/>
        <v>287</v>
      </c>
      <c r="H51" s="97">
        <f t="shared" si="2"/>
        <v>417</v>
      </c>
      <c r="I51" s="95">
        <f t="shared" si="2"/>
        <v>1809</v>
      </c>
      <c r="J51" s="96">
        <f t="shared" si="2"/>
        <v>4063</v>
      </c>
      <c r="K51" s="97">
        <f t="shared" si="2"/>
        <v>5872</v>
      </c>
      <c r="L51" s="98">
        <f t="shared" si="2"/>
        <v>183</v>
      </c>
      <c r="M51" s="96">
        <f t="shared" si="2"/>
        <v>914</v>
      </c>
      <c r="N51" s="97">
        <f>SUM(N38:N50)</f>
        <v>1097</v>
      </c>
      <c r="O51" s="121" t="s">
        <v>278</v>
      </c>
    </row>
    <row r="52" spans="2:15" x14ac:dyDescent="0.25">
      <c r="B52" s="141" t="s">
        <v>338</v>
      </c>
      <c r="C52" s="141"/>
      <c r="D52" s="141"/>
      <c r="E52" s="122"/>
      <c r="F52" s="122"/>
      <c r="G52" s="122"/>
      <c r="H52" s="142" t="s">
        <v>339</v>
      </c>
      <c r="I52" s="142"/>
      <c r="J52" s="142"/>
      <c r="K52" s="142"/>
      <c r="L52" s="142"/>
      <c r="M52" s="142"/>
      <c r="N52" s="142"/>
      <c r="O52" s="142"/>
    </row>
    <row r="53" spans="2:15" x14ac:dyDescent="0.25">
      <c r="C53" s="123"/>
      <c r="D53" s="123"/>
      <c r="E53" s="124"/>
      <c r="F53" s="123"/>
      <c r="G53" s="123"/>
      <c r="H53" s="124"/>
      <c r="I53" s="125"/>
      <c r="J53" s="125"/>
      <c r="K53" s="124"/>
      <c r="L53" s="125"/>
      <c r="M53" s="125"/>
      <c r="N53" s="124"/>
    </row>
  </sheetData>
  <mergeCells count="30">
    <mergeCell ref="B30:D30"/>
    <mergeCell ref="I30:O30"/>
    <mergeCell ref="I14:N14"/>
    <mergeCell ref="O14:O16"/>
    <mergeCell ref="C15:E15"/>
    <mergeCell ref="F15:H15"/>
    <mergeCell ref="I15:K15"/>
    <mergeCell ref="L15:N15"/>
    <mergeCell ref="B12:O12"/>
    <mergeCell ref="B13:O13"/>
    <mergeCell ref="B32:O32"/>
    <mergeCell ref="B52:D52"/>
    <mergeCell ref="H52:O52"/>
    <mergeCell ref="B35:B37"/>
    <mergeCell ref="C35:H35"/>
    <mergeCell ref="I35:N35"/>
    <mergeCell ref="O35:O37"/>
    <mergeCell ref="C36:E36"/>
    <mergeCell ref="F36:H36"/>
    <mergeCell ref="I36:K36"/>
    <mergeCell ref="L36:N36"/>
    <mergeCell ref="B33:O33"/>
    <mergeCell ref="B14:B16"/>
    <mergeCell ref="C14:H14"/>
    <mergeCell ref="B4:G4"/>
    <mergeCell ref="H4:M4"/>
    <mergeCell ref="B5:D5"/>
    <mergeCell ref="E5:G5"/>
    <mergeCell ref="H5:J5"/>
    <mergeCell ref="K5:M5"/>
  </mergeCells>
  <phoneticPr fontId="32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C1a. Innovation Index</vt:lpstr>
      <vt:lpstr>C1b. R&amp;D</vt:lpstr>
      <vt:lpstr>C2a. Competitiveness Index</vt:lpstr>
      <vt:lpstr>C2c. FDI</vt:lpstr>
      <vt:lpstr>C2b. Ease-of-business</vt:lpstr>
      <vt:lpstr>C3. Entrepreneurship Index</vt:lpstr>
      <vt:lpstr>C4. Workforce</vt:lpstr>
      <vt:lpstr>C5a. PISA</vt:lpstr>
      <vt:lpstr>C5b. Graduates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Tomoo Machiba</dc:creator>
  <cp:lastModifiedBy>Tomoo Machiba</cp:lastModifiedBy>
  <dcterms:created xsi:type="dcterms:W3CDTF">2014-09-03T12:10:11Z</dcterms:created>
  <dcterms:modified xsi:type="dcterms:W3CDTF">2015-05-19T09:01:41Z</dcterms:modified>
</cp:coreProperties>
</file>